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480" windowHeight="11640"/>
  </bookViews>
  <sheets>
    <sheet name="Datu apkopojums" sheetId="3" r:id="rId1"/>
    <sheet name="Bauphysik, P Hāupl" sheetId="4" r:id="rId2"/>
    <sheet name="Показатели по СП 23-101-2004" sheetId="1" r:id="rId3"/>
    <sheet name="Показатели по СНиП II-3-79 " sheetId="2" r:id="rId4"/>
    <sheet name="Bau-umwelt" sheetId="5" r:id="rId5"/>
  </sheets>
  <definedNames>
    <definedName name="_Toc92106800" localSheetId="2">'Показатели по СП 23-101-2004'!$A$1</definedName>
    <definedName name="_xlnm.Print_Area" localSheetId="1">'Bauphysik, P Hāupl'!$A$2:$B$14</definedName>
    <definedName name="_xlnm.Print_Area" localSheetId="4">'Bau-umwelt'!$A$2:$M$71</definedName>
    <definedName name="_xlnm.Print_Area" localSheetId="0">'Datu apkopojums'!$A$1:$E$31</definedName>
    <definedName name="_xlnm.Print_Titles" localSheetId="4">'Bau-umwelt'!$2:$2</definedName>
  </definedNames>
  <calcPr calcId="145621"/>
</workbook>
</file>

<file path=xl/calcChain.xml><?xml version="1.0" encoding="utf-8"?>
<calcChain xmlns="http://schemas.openxmlformats.org/spreadsheetml/2006/main">
  <c r="E13" i="3" l="1"/>
  <c r="D13" i="3"/>
  <c r="J9" i="5"/>
  <c r="C13" i="3" l="1"/>
  <c r="B13" i="3"/>
  <c r="I11" i="3"/>
  <c r="H11" i="3"/>
  <c r="E14" i="3"/>
  <c r="D14" i="3"/>
  <c r="C14" i="3"/>
  <c r="B14" i="3"/>
  <c r="AP9" i="3"/>
  <c r="AO9" i="3"/>
  <c r="AN9" i="3"/>
</calcChain>
</file>

<file path=xl/comments1.xml><?xml version="1.0" encoding="utf-8"?>
<comments xmlns="http://schemas.openxmlformats.org/spreadsheetml/2006/main">
  <authors>
    <author>Sergejs</author>
    <author>janis</author>
  </authors>
  <commentList>
    <comment ref="BW8" authorId="0">
      <text>
        <r>
          <rPr>
            <sz val="8"/>
            <color indexed="81"/>
            <rFont val="Tahoma"/>
            <family val="2"/>
            <charset val="204"/>
          </rPr>
          <t>horizontāla virsma/slīpa/vertikālā</t>
        </r>
      </text>
    </comment>
    <comment ref="H13" authorId="0">
      <text>
        <r>
          <rPr>
            <sz val="8"/>
            <color indexed="81"/>
            <rFont val="Tahoma"/>
            <family val="2"/>
            <charset val="204"/>
          </rPr>
          <t>2,80 ar parasto javu; 3,23 ar termoizolējošo javu</t>
        </r>
      </text>
    </comment>
    <comment ref="I13" authorId="0">
      <text>
        <r>
          <rPr>
            <sz val="8"/>
            <color indexed="81"/>
            <rFont val="Tahoma"/>
            <family val="2"/>
            <charset val="204"/>
          </rPr>
          <t>ar parasto javu</t>
        </r>
      </text>
    </comment>
    <comment ref="I27" authorId="0">
      <text>
        <r>
          <rPr>
            <b/>
            <sz val="8"/>
            <color indexed="81"/>
            <rFont val="Tahoma"/>
            <family val="2"/>
            <charset val="204"/>
          </rPr>
          <t>www.wienerberger.pl</t>
        </r>
      </text>
    </comment>
    <comment ref="W27" authorId="0">
      <text>
        <r>
          <rPr>
            <b/>
            <sz val="8"/>
            <color indexed="81"/>
            <rFont val="Tahoma"/>
            <family val="2"/>
            <charset val="204"/>
          </rPr>
          <t>www.aeroc.ee</t>
        </r>
      </text>
    </comment>
    <comment ref="BD27" authorId="1">
      <text>
        <r>
          <rPr>
            <b/>
            <sz val="8"/>
            <color indexed="81"/>
            <rFont val="Tahoma"/>
            <family val="2"/>
            <charset val="204"/>
          </rPr>
          <t>janis:</t>
        </r>
        <r>
          <rPr>
            <sz val="8"/>
            <color indexed="81"/>
            <rFont val="Tahoma"/>
            <family val="2"/>
            <charset val="204"/>
          </rPr>
          <t xml:space="preserve">
Sienai W115 konstrukcijas tipam</t>
        </r>
      </text>
    </comment>
    <comment ref="BD30" authorId="0">
      <text>
        <r>
          <rPr>
            <b/>
            <sz val="8"/>
            <color indexed="81"/>
            <rFont val="Tahoma"/>
            <family val="2"/>
            <charset val="204"/>
          </rPr>
          <t>Sergejs:</t>
        </r>
        <r>
          <rPr>
            <sz val="8"/>
            <color indexed="81"/>
            <rFont val="Tahoma"/>
            <family val="2"/>
            <charset val="204"/>
          </rPr>
          <t xml:space="preserve">
Lieces izt.</t>
        </r>
      </text>
    </comment>
  </commentList>
</comments>
</file>

<file path=xl/sharedStrings.xml><?xml version="1.0" encoding="utf-8"?>
<sst xmlns="http://schemas.openxmlformats.org/spreadsheetml/2006/main" count="1169" uniqueCount="746">
  <si>
    <t>РАСЧЕТНЫЕ ТЕПЛОТЕХНИЧЕСКИЕ ПОКАЗАТЕЛИ СТРОИТЕЛЬНЫХ МАТЕРИАЛОВ И ИЗДЕЛИЙ</t>
  </si>
  <si>
    <t>№ п.п.</t>
  </si>
  <si>
    <t>Материал</t>
  </si>
  <si>
    <t>Характеристики материалов в сухом состоянии</t>
  </si>
  <si>
    <t>Расчетные коэффициенты (при условиях эксплуатации по СНиП 23-02)</t>
  </si>
  <si>
    <t>массового отношения влаги в материале w, %</t>
  </si>
  <si>
    <t xml:space="preserve"> теплоусвоения (при периоде 24 ч) s, Вт/(м2×°С)</t>
  </si>
  <si>
    <t>А</t>
  </si>
  <si>
    <t>Б</t>
  </si>
  <si>
    <t>А, Б</t>
  </si>
  <si>
    <t>I</t>
  </si>
  <si>
    <t>Теплоизоляционные материалы (ГОСТ 16381)</t>
  </si>
  <si>
    <t>Полимерные</t>
  </si>
  <si>
    <t>Пенополистирол</t>
  </si>
  <si>
    <t>»</t>
  </si>
  <si>
    <t>(ГОСТ 15588)</t>
  </si>
  <si>
    <t>Пенополистирол ОАО</t>
  </si>
  <si>
    <t>«СП Радослав»</t>
  </si>
  <si>
    <t>То же</t>
  </si>
  <si>
    <t>Экструдированный пенополистирол Стиродур 2500С</t>
  </si>
  <si>
    <t>То же, 2800С</t>
  </si>
  <si>
    <t>То же, 3035С</t>
  </si>
  <si>
    <t>То же, 4000С</t>
  </si>
  <si>
    <t>То же, 5000С</t>
  </si>
  <si>
    <t>Пенополистирол Стиропор PS15</t>
  </si>
  <si>
    <t>То же, PS20</t>
  </si>
  <si>
    <t>То же, PS30</t>
  </si>
  <si>
    <t>Экструдированный пенополистирол «Стайрофоам»</t>
  </si>
  <si>
    <t>То же, «Руфмат»</t>
  </si>
  <si>
    <t>То же, «Руфмат А»</t>
  </si>
  <si>
    <t>16а</t>
  </si>
  <si>
    <t>То же, «Флурмат 500»</t>
  </si>
  <si>
    <t>То же, «Флурмат 500А»</t>
  </si>
  <si>
    <t>То же, «Флурмат 200»</t>
  </si>
  <si>
    <t>То же, «Флурмат 200А»</t>
  </si>
  <si>
    <t>Пенопласт ПХВ-1 и ПВ1</t>
  </si>
  <si>
    <t>100 и менее</t>
  </si>
  <si>
    <t>Пенополиуретан</t>
  </si>
  <si>
    <t>Плиты из резольнофенолформальдегидного пенопласта (ГОСТ 20916)</t>
  </si>
  <si>
    <t>Перлитопластбетон</t>
  </si>
  <si>
    <t>Перлитофосфогелевые изделия</t>
  </si>
  <si>
    <t>Теплоизоляционные изделия из вспененного синтетического каучука «Аэрофлекс»</t>
  </si>
  <si>
    <t>То же, «К флекс»:</t>
  </si>
  <si>
    <t>60 - 80</t>
  </si>
  <si>
    <t>ЕС</t>
  </si>
  <si>
    <t>ST</t>
  </si>
  <si>
    <t>ЕСО</t>
  </si>
  <si>
    <t>60 - 95</t>
  </si>
  <si>
    <t>Экструзионный пенополистирол «Пеноплэкс», тип 35</t>
  </si>
  <si>
    <t>То же, тип 45</t>
  </si>
  <si>
    <t>Минераловатные (ГОСТ 4640), стекловолокнистые, пеностекло, газостекло</t>
  </si>
  <si>
    <t>Маты минераловатные прошивные (ГОСТ 21880)</t>
  </si>
  <si>
    <t>Маты минераловатные на синтетическом связующем (ГОСТ 9573)</t>
  </si>
  <si>
    <t>Плиты мягкие, полужесткие и жесткие минераловатные на синтетическом и битумном связующих (ГОСТ 9573, ГОСТ 10140, ГОСТ 22950)</t>
  </si>
  <si>
    <t>Плиты минераловатные ЗАО «Минеральная вата»</t>
  </si>
  <si>
    <t>140 - 175</t>
  </si>
  <si>
    <t>80 - 125</t>
  </si>
  <si>
    <t>40 - 60</t>
  </si>
  <si>
    <t>25 - 50</t>
  </si>
  <si>
    <t>Плиты минераловатные повышенной жесткости на органофосфатном связующем</t>
  </si>
  <si>
    <t>Плиты полужесткие минераловатные на крахмальном связующем</t>
  </si>
  <si>
    <t>Плиты из стеклянного штапельного волокна на синтетическом связующем (ГОСТ 10499)</t>
  </si>
  <si>
    <t>Маты и полосы из стеклянного волокна прошивные</t>
  </si>
  <si>
    <t>Маты из стеклянного штапельного волокна «URSA»</t>
  </si>
  <si>
    <t>Плиты из стеклянного штапельного волокна «URSA»</t>
  </si>
  <si>
    <t>Пеностекло или газостекло</t>
  </si>
  <si>
    <t>В</t>
  </si>
  <si>
    <t>Плиты из природных органических и неорганических материалов</t>
  </si>
  <si>
    <t>Плиты древесно-волокнистыс и древесно-стружечные (ГОСТ 4598, ГОСТ 8904, ГОСТ 10632)</t>
  </si>
  <si>
    <t>Плиты древесно-волокнистые и древесно-стружечные (ГОСТ 4598, ГОСТ 8904, ГОСТ 10632)</t>
  </si>
  <si>
    <t>Плиты фибролитовые и арболит (ГОСТ 19222) на портландцементе</t>
  </si>
  <si>
    <t>Плиты камышитовые</t>
  </si>
  <si>
    <t>Плиты торфяные теплоизоляционные</t>
  </si>
  <si>
    <t>Пакля</t>
  </si>
  <si>
    <t>Плиты из гипса (ГОСТ 6428)</t>
  </si>
  <si>
    <t>Листы гипсовые обшивочные (сухая штукатурка) (ГОСТ 6266)</t>
  </si>
  <si>
    <t>Изделия из вспученного перлита на битумном связующем (ГОСТ 16136)</t>
  </si>
  <si>
    <t>Г</t>
  </si>
  <si>
    <t>Засыпки</t>
  </si>
  <si>
    <t>Гравий керамзитовый (ГОСТ 9757)</t>
  </si>
  <si>
    <t>Гравий шунгизитовый (ГОСТ 9757)</t>
  </si>
  <si>
    <t>Щебень из доменного шлака (ГОСТ 5578)</t>
  </si>
  <si>
    <t>Щебень шлакопемзовый и аглопоритовый (ГОСТ 9757)</t>
  </si>
  <si>
    <t>Щебень и песок из перилита вспученного (ГОСТ 10832)</t>
  </si>
  <si>
    <t>Вермикулит вспученный (ГОСТ 12865)</t>
  </si>
  <si>
    <t>Песок для строительных работ (ГОСТ 8736)</t>
  </si>
  <si>
    <t>Д</t>
  </si>
  <si>
    <t>Строительные растворы (ГОСТ 28013)</t>
  </si>
  <si>
    <t>Цементно-шлаковый</t>
  </si>
  <si>
    <t>Цементно-перлитовый</t>
  </si>
  <si>
    <t>Гипсоперлитовый</t>
  </si>
  <si>
    <t>Поризованный гипсоперлитовый</t>
  </si>
  <si>
    <t>II</t>
  </si>
  <si>
    <t>Конструкционно-теплоизоляционные материалы</t>
  </si>
  <si>
    <t>Бетоны на природных пористых заполнителях (ГОСТ 25820, ГОСТ 22263)</t>
  </si>
  <si>
    <t>Туфобетон</t>
  </si>
  <si>
    <t>Пемзобетон</t>
  </si>
  <si>
    <t>Бетон на вулканическом шлаке</t>
  </si>
  <si>
    <t>Бетоны на искусственных пористых заполнителях (ГОСТ 25820, ГОСТ 9757)</t>
  </si>
  <si>
    <t>Ксрамзитобетон на керамзитовом песке и керамзитопенобетон</t>
  </si>
  <si>
    <t>Керамзитобетон на керамзитовом песке и керамзитопенобетон</t>
  </si>
  <si>
    <t>Керамзитобетон на кварцевом песке с поризацией</t>
  </si>
  <si>
    <t>Керамзитобетон на перлитовом песке</t>
  </si>
  <si>
    <t>Шунгизитобетон</t>
  </si>
  <si>
    <t>Перлитобетон</t>
  </si>
  <si>
    <t>Шлакопемзобетон (термозитобетон)</t>
  </si>
  <si>
    <t>Шлакопемзопено- и шлакопемзогазобетон</t>
  </si>
  <si>
    <t>Бетон на доменных гранулированных шлаках</t>
  </si>
  <si>
    <t>Аглопоритобетон и бетоны на топливных (котельных) шлаках</t>
  </si>
  <si>
    <t>Бетон на зольном гравии</t>
  </si>
  <si>
    <t>Вермикулитобетон</t>
  </si>
  <si>
    <t>-</t>
  </si>
  <si>
    <t>Бетоны ячеистые (ГОСТ 25485, ГОСТ 5742)</t>
  </si>
  <si>
    <t>Полистиролбетон</t>
  </si>
  <si>
    <t>Газо- и пенобетон, газо- и пеносиликат</t>
  </si>
  <si>
    <t>Газо- и пенозолобетон</t>
  </si>
  <si>
    <t>Кирпичная кладка из сплошного кирпича</t>
  </si>
  <si>
    <t>Глиняного обыкновенного (ГОСТ 530) на цементно-песчаном растворе</t>
  </si>
  <si>
    <t>Глиняного обыкновенного на цементно-шлаковом растворе</t>
  </si>
  <si>
    <t>Глиняного обыкновенного на цементно-перлитовом растворе</t>
  </si>
  <si>
    <t>Силикатного (ГОСТ 379) на цементно-песчаном растворе</t>
  </si>
  <si>
    <t>Трепельного (ГОСТ 530) на цементно-песчаном растворе</t>
  </si>
  <si>
    <t>Шлакового на цементно-песчаном растворе</t>
  </si>
  <si>
    <t>Кирпичная кладка из пустотного кирпича</t>
  </si>
  <si>
    <t>Керамического пустотного плотностью 1400 кг/м3 (брутто) (ГОСТ 530) на цементно-песчаном растворе</t>
  </si>
  <si>
    <t>Керамического пустотного плотностью 1300 кг/м3 (брутто) (ГОСТ 530) на цементно-песчаном растворе</t>
  </si>
  <si>
    <t>Керамического пустотного плотностью 1000 кг/м3 (брутто) (ГОСТ 530) на цементно-песчаном растворе</t>
  </si>
  <si>
    <t>Силикатного одиннадцати пустотного (ГОСТ 379) на цементно-песчаном растворе</t>
  </si>
  <si>
    <t>Силикатного четырнадцатипустотного (ГОСТ 379) на цементно-песчаном растворе</t>
  </si>
  <si>
    <t>Е</t>
  </si>
  <si>
    <t>Дерево и изделия из него</t>
  </si>
  <si>
    <t>Сосна и ель поперек волокон (ГОСТ 8486, ГОСТ 9463)</t>
  </si>
  <si>
    <t>Сосна и ель вдоль волокон</t>
  </si>
  <si>
    <t>Дуб поперек волокон (ГОСТ 9462, ГОСТ 2695)</t>
  </si>
  <si>
    <t>Дуб вдоль волокон</t>
  </si>
  <si>
    <t>Фанера клееная (ГОСТ 8673)</t>
  </si>
  <si>
    <t>Картон облицовочный (ГОСТ 8740)</t>
  </si>
  <si>
    <t>Картон строительный многослойный</t>
  </si>
  <si>
    <t>III</t>
  </si>
  <si>
    <t>Конструкционные материалы</t>
  </si>
  <si>
    <t>Бетоны (ГОСТ 7473, ГОСТ 25192) и растворы (ГОСТ 28013)</t>
  </si>
  <si>
    <t>Железобетон (ГОСТ 26633)</t>
  </si>
  <si>
    <t>Бетон на гравии или щебне из природного камня (ГОСТ 26633)</t>
  </si>
  <si>
    <t>Раствор цементно-песчаный</t>
  </si>
  <si>
    <t>Раствор сложный (песок, известь, цемент)</t>
  </si>
  <si>
    <t>Раствор известково-песчаный</t>
  </si>
  <si>
    <t>Облицовка природным камнем (ГОСТ 9480)</t>
  </si>
  <si>
    <t>Гранит, гнейс и базальт</t>
  </si>
  <si>
    <t>Мрамор</t>
  </si>
  <si>
    <t>Известняк</t>
  </si>
  <si>
    <t>Туф</t>
  </si>
  <si>
    <t>Материалы кровельные, гидроизоляционные, облицовочные и рулонные покрытия для полов (ГОСТ 30547)</t>
  </si>
  <si>
    <t>Листы асбестоцементные плоские (ГОСТ 18124)</t>
  </si>
  <si>
    <t>Битумы нефтяные строительные и кровельные (ГОСТ 6617, ГОСТ 9548)</t>
  </si>
  <si>
    <t>Асфальтобетон (ГОСТ 9128)</t>
  </si>
  <si>
    <t>Рубероид (ГОСТ 10923), пергамин (ГОСТ 2697), толь</t>
  </si>
  <si>
    <t>Линолеум поливинилхлоридный на теплоизолирующей подоснове (ГОСТ 18108)</t>
  </si>
  <si>
    <t>Линолеум поливинилхлоридный на тканевой основе (ГОСТ 7251)</t>
  </si>
  <si>
    <t>Металлы и стекло</t>
  </si>
  <si>
    <t>Сталь стержневая арматурная (ГОСТ 10884, ГОСТ 5781)</t>
  </si>
  <si>
    <t>Чугун (ГОСТ 9583)</t>
  </si>
  <si>
    <t>Алюминий (ГОСТ 22233, ГОСТ 24767)</t>
  </si>
  <si>
    <t>Медь (ГОСТ 931, ГОСТ 15527)</t>
  </si>
  <si>
    <t>Стекло оконное (ГОСТ 111)</t>
  </si>
  <si>
    <t>Примечания</t>
  </si>
  <si>
    <t>1 Расчетные значения коэффициента теплоусвоения (при периоде 24 ч) материала в конструкции вычислены по формуле</t>
  </si>
  <si>
    <t>3 Значения коэффициента теплопроводности материала в сухом состоянии приняты по действующим нормативным документам.</t>
  </si>
  <si>
    <t>Если в нормативном документе этот показатель отсутствует, то он был определен по данным НИИСФ.</t>
  </si>
  <si>
    <t>4 Значения коэффициента теплопроводности материала при условиях эксплуатации А или Б рассчитаны на основании лабораторных испытаний по методике, приведенной в приложении Е.</t>
  </si>
  <si>
    <t>Характеристики материала в сухом состоянии</t>
  </si>
  <si>
    <t>Расчетное массовое отношение влаги в материале (при условиях эксплуатации по прил. 2)</t>
  </si>
  <si>
    <t>Расчетные коэффициенты(при условиях эксплуатации по прил. 2)</t>
  </si>
  <si>
    <t>Теплоусвоения (при периоде 24 ч) s, Вт/(м2×°С)</t>
  </si>
  <si>
    <t>I. Бетоны и растворы</t>
  </si>
  <si>
    <t>А.  Бетоны на природных плотных заполнителях</t>
  </si>
  <si>
    <t>1. Железобетон</t>
  </si>
  <si>
    <t>2. Бетон на гравии или щебне из природного камня</t>
  </si>
  <si>
    <t>Б. Бетоны на природных пористых заполнителях</t>
  </si>
  <si>
    <t>3. Туфобетон</t>
  </si>
  <si>
    <t>7. Пемзобетон</t>
  </si>
  <si>
    <t>12. Бетон на вулканическом шлаке</t>
  </si>
  <si>
    <t>13. То же</t>
  </si>
  <si>
    <t>В. Бетоны на искусственных пористых заполнителях</t>
  </si>
  <si>
    <t>17. Керамзитобетон на керамзитовом песке и керамзитопенобетон</t>
  </si>
  <si>
    <t>18. То же</t>
  </si>
  <si>
    <t>25. Керамзитобетон на кварцевом песке с поризацией</t>
  </si>
  <si>
    <t>26. То же</t>
  </si>
  <si>
    <t>28. Керамзитобетон на перлитовом песке</t>
  </si>
  <si>
    <t>29. То же</t>
  </si>
  <si>
    <t>30. Шунгизитобетон</t>
  </si>
  <si>
    <t>33. Перлитобетон</t>
  </si>
  <si>
    <t>37. Шлакопемзобетон (термозитобетон)</t>
  </si>
  <si>
    <t>38. То же</t>
  </si>
  <si>
    <t>42. Шлакопемзопено и шлакопемзогазобетон</t>
  </si>
  <si>
    <t>43. То же</t>
  </si>
  <si>
    <t>47. Бетон на доменных гранулированных шлаках</t>
  </si>
  <si>
    <t>48. То же</t>
  </si>
  <si>
    <t>51. Аглопоритобетоны на топливных (котельных) шлаках</t>
  </si>
  <si>
    <t>52. То же</t>
  </si>
  <si>
    <t>56. Бетон на зольном гравии</t>
  </si>
  <si>
    <t>57. То же</t>
  </si>
  <si>
    <t>59. Вермикулетобетон</t>
  </si>
  <si>
    <t>Г. Бетоны ячеистые</t>
  </si>
  <si>
    <t>63. Газо- и пенобетон газо- и пеносиликат</t>
  </si>
  <si>
    <t>64. То же</t>
  </si>
  <si>
    <t>68. Газо- и пенозолобетон</t>
  </si>
  <si>
    <t>69. То же</t>
  </si>
  <si>
    <t>Д. Цементные, известковые и гипсовые раство-ры</t>
  </si>
  <si>
    <t>71. Цементнопесчаный</t>
  </si>
  <si>
    <t>72. Сложный (песок, известь, цемент)</t>
  </si>
  <si>
    <t>73. Известковопесчаный</t>
  </si>
  <si>
    <t>74.  Цементношлаковый</t>
  </si>
  <si>
    <t>76. Цементноперлитовый</t>
  </si>
  <si>
    <t>78. Гипсоперлитовый</t>
  </si>
  <si>
    <t>79. Поризованный гипсоперлитовый</t>
  </si>
  <si>
    <t>80. То же</t>
  </si>
  <si>
    <t>81. Плиты из гипса</t>
  </si>
  <si>
    <t>82. То же</t>
  </si>
  <si>
    <t>83. Листы гипсовые обшивочные (сухая штукатурка)</t>
  </si>
  <si>
    <t>II. Кирпичная кладка и обли-цовка природным камнем</t>
  </si>
  <si>
    <t>А. Кирпичная кладка из сплошного кирпича</t>
  </si>
  <si>
    <t>84. Глиняного обыкновенного (ГОСТ530-80) на цементнопесчаном растворе</t>
  </si>
  <si>
    <t>85. Глиняногоного обыкновенного на цементно шлако вом растворе</t>
  </si>
  <si>
    <t>86. Глиняного обыкновенного на цементноперлитовом растворе</t>
  </si>
  <si>
    <t>87. Силикатного (ГОСТ 379-79) на цементнопесчаном растворе</t>
  </si>
  <si>
    <t>88. Трепельного (ГОСТ 648-73) на цементнопесчаном растворе</t>
  </si>
  <si>
    <t>89. То же</t>
  </si>
  <si>
    <t>90. Шлакового на цементнопесчаном растворе</t>
  </si>
  <si>
    <t>Б. Кирпичная кладка из кирпича керами ческого и сили катного пустотного</t>
  </si>
  <si>
    <t>94. Силикатного одиннадцатипустотного на цементнопесчаном растворе</t>
  </si>
  <si>
    <t>95. Силикатного четырнадцатипустотного на цементнопесчаном растворе</t>
  </si>
  <si>
    <t>В. Облицовка природным камнем</t>
  </si>
  <si>
    <t>96. Гранит, гнейс и базальт</t>
  </si>
  <si>
    <t>97. Мрамор</t>
  </si>
  <si>
    <t>98. Известняк</t>
  </si>
  <si>
    <t>102. Туф</t>
  </si>
  <si>
    <t>III. Дерево, изделия из него и других природных органических материалов</t>
  </si>
  <si>
    <t>108. Сосна и ель поперек волокон (ГОСТ 8486-66**, ГОСТ 9463-72*)</t>
  </si>
  <si>
    <t>109. Сосна и ель вдоль волокон</t>
  </si>
  <si>
    <t>110. Дуб поперек волокон (ГОСТ 9462-71*, ГОСТ 2695-83)</t>
  </si>
  <si>
    <t>111. Дуб вдоль волокон</t>
  </si>
  <si>
    <t>112. Фанера клееная (ГОСТ 3916-69)</t>
  </si>
  <si>
    <t>113.Картон облицовочный</t>
  </si>
  <si>
    <t>114.Картон строительный многослойный (ГОСТ 4408-75*)</t>
  </si>
  <si>
    <t>115.Плиты древесноволокнистые и древесностружечные (ГОСТ 4598-74*, ГОСТ 10632-77*)</t>
  </si>
  <si>
    <t>116. То же</t>
  </si>
  <si>
    <t>120.Пли-ты фибролитовые (ГОСТ 8928-81) и арболит (ГОСТ 19222-84) на портланд цементе</t>
  </si>
  <si>
    <t>121. То же</t>
  </si>
  <si>
    <t>124.Плиты камышитовые</t>
  </si>
  <si>
    <t>125. То же</t>
  </si>
  <si>
    <t>126.Плиты торфяные теплоизоляционные (ГОСТ 4861-74)</t>
  </si>
  <si>
    <t>127. То же</t>
  </si>
  <si>
    <t>128. Пакля</t>
  </si>
  <si>
    <t>IV. Теплоизоля ционные матери алы</t>
  </si>
  <si>
    <t>А. Минераловатные и стекловолокнистые</t>
  </si>
  <si>
    <t>129. Маты минераловатные прошивные (ГОСТ 21880-76) и на синтетическом связующем (ГОСТ 9573-82)</t>
  </si>
  <si>
    <t>130. То же</t>
  </si>
  <si>
    <t>132. Плиты мягкие, полужесткие и жесткие минераловатные на синтетическом и битумном связующих (ГОСТ 9573-82, ГОСТ 10140-80, ГОСТ 12394-66)</t>
  </si>
  <si>
    <t>133. То же</t>
  </si>
  <si>
    <t>137. Плиты минераловатные повышенной жесткости на органофосфатном связующем (ТУ 21-РСФСР-3-72-76)</t>
  </si>
  <si>
    <t>138. Плиты полужесткие минераловатные на крахмальном связующем (ТУ 400-1-61-74 Мосгорисполкома)</t>
  </si>
  <si>
    <t>139. То же</t>
  </si>
  <si>
    <t>140. Плиты из стеклянного штапельного волокна на синтети ческом связующем (ГОСТ 10499-78)</t>
  </si>
  <si>
    <t>141.  Маты и полосы из стеклянного волокна прошивные (ТУ 21-23-72-75)</t>
  </si>
  <si>
    <t>Б. Полимерные</t>
  </si>
  <si>
    <t>142. Пенополистирол (ТУ 6-05-11-78-78)</t>
  </si>
  <si>
    <t>143. То же</t>
  </si>
  <si>
    <t>144. Пенополистирол (ГОСТ 15588-70*)</t>
  </si>
  <si>
    <t>145. Пенопласт ПХВ-1 (ТУ 6-05-1179-75) и ПВ-1 (ТУ В-56-78)</t>
  </si>
  <si>
    <t>146. То же</t>
  </si>
  <si>
    <t>100 и меннее</t>
  </si>
  <si>
    <t>147. Пенополиуретан (ТУ В-56-70, ТУ 67-98-75, ТУ 67-87-75)</t>
  </si>
  <si>
    <t>148. То же</t>
  </si>
  <si>
    <t>150. Плиты из резольноформальдегидного пенопласта (ГОСТ 20916-75)</t>
  </si>
  <si>
    <t>151. То же</t>
  </si>
  <si>
    <t>154. Перлитопласт-бетон (ТУ 480-1-145-74)</t>
  </si>
  <si>
    <t>155. То же</t>
  </si>
  <si>
    <t>156.Перлитофосфогелевые изделия (ГОСТ 21500-76)</t>
  </si>
  <si>
    <t>157. То же</t>
  </si>
  <si>
    <t>В. Засыпки</t>
  </si>
  <si>
    <t>158. Гравий керамзитовый (ГОСТ 9759-83)</t>
  </si>
  <si>
    <t>159. То же</t>
  </si>
  <si>
    <t>163. Гравий шунгизитовый (ГОСТ 19345-83)</t>
  </si>
  <si>
    <t>164. То же</t>
  </si>
  <si>
    <t>166. Щебень из доменного шлака (ГОСТ 5578-76), шлаковой пемзы (ГОСТ 9760-75) и аглопорита (ГОСТ 11991-83)</t>
  </si>
  <si>
    <t>167. То же</t>
  </si>
  <si>
    <t>169. Щебень и песок из перлита вспученного (ГОСТ 10832-83)</t>
  </si>
  <si>
    <t>170. То же</t>
  </si>
  <si>
    <t>172. Вермикулит вспученный (ГОСТ 12865-67)</t>
  </si>
  <si>
    <t>173. То же</t>
  </si>
  <si>
    <t>174. Песок для строительных работ (ГОСТ 8736-77*)</t>
  </si>
  <si>
    <t>Г. Пено-стекло или газо-стекло</t>
  </si>
  <si>
    <t>175. Пеностекло или газо-стекло (ТУ 21-БССР-86-73)</t>
  </si>
  <si>
    <t>176. То же</t>
  </si>
  <si>
    <t>V. Материалы кровельные, гидро-изоляционные, облицовочные и рулонные покрытия для полов</t>
  </si>
  <si>
    <t>А. Асбесто-цементные</t>
  </si>
  <si>
    <t>178. Листы асбестоцементные плоские (ГОСТ 18124-75*)</t>
  </si>
  <si>
    <t>179. То же</t>
  </si>
  <si>
    <t>Б. Битумные</t>
  </si>
  <si>
    <t>180. Битумы нефтяные строительные и кровельные (ГОСТ 6617-76*, ГОСТ 9548-74*)</t>
  </si>
  <si>
    <t>181. То же</t>
  </si>
  <si>
    <t>183. Асфальтобетон (ГОСТ 9128-84)</t>
  </si>
  <si>
    <t>184. Изделия из вспученого перлита на битумном связующем (ГОСТ 16136-80)</t>
  </si>
  <si>
    <t>185. То же</t>
  </si>
  <si>
    <t>186. Рубероид (ГОСТ 10923-82), пергамин (ГОС Т 2697-83*)</t>
  </si>
  <si>
    <t>См. прил. 11*</t>
  </si>
  <si>
    <t>В. Линолеумы</t>
  </si>
  <si>
    <t>187. Линолеум поливинилхлоридный многослойный (ГОСТ 14632-79)</t>
  </si>
  <si>
    <t>188. То же</t>
  </si>
  <si>
    <t>189. Линолеум поливинилхлоридный на тканевой основе (ГОСТ 7251-77)</t>
  </si>
  <si>
    <t>190. То же</t>
  </si>
  <si>
    <t>VI. Металлы и стекло</t>
  </si>
  <si>
    <t>192. Сталь стержневая арматурная (ГОСТ 10884-81)</t>
  </si>
  <si>
    <t>193. Чугун</t>
  </si>
  <si>
    <t>194. Алюминий  (ГОСТ 22233-83)</t>
  </si>
  <si>
    <t>195. Медь (ГОСТ 859-78*)</t>
  </si>
  <si>
    <t>196. Стекло оконное (ГОСТ 111-78)</t>
  </si>
  <si>
    <t>Īpašība</t>
  </si>
  <si>
    <t>Bauphysik, P Hāupl</t>
  </si>
  <si>
    <t>Ca Silikāta materiāli</t>
  </si>
  <si>
    <t>Koka paneļi</t>
  </si>
  <si>
    <t>Zāģbaļķi</t>
  </si>
  <si>
    <t>OSB</t>
  </si>
  <si>
    <t>Stikla vate</t>
  </si>
  <si>
    <t>Akmens vate</t>
  </si>
  <si>
    <t xml:space="preserve">Bauphysik, P Hāupl </t>
  </si>
  <si>
    <t xml:space="preserve">Bauphysik, P Hāupl, </t>
  </si>
  <si>
    <t>Ražotāja preču zīme</t>
  </si>
  <si>
    <t>Bloki Keraterm</t>
  </si>
  <si>
    <t>Celtniecības caurumotie ķieģeļi</t>
  </si>
  <si>
    <t>Pilnais celtniecības ķieģelis</t>
  </si>
  <si>
    <t>Pilnais Lodes</t>
  </si>
  <si>
    <t>Caurumotais Lodes</t>
  </si>
  <si>
    <t>Porotherm (Latviaja majas lapa)</t>
  </si>
  <si>
    <t>Keramikas dobie Bloki</t>
  </si>
  <si>
    <t>Pilnais ķieģelis</t>
  </si>
  <si>
    <t>Klinkeris</t>
  </si>
  <si>
    <t>Texoblock Grand</t>
  </si>
  <si>
    <t>Texoblock Clasic</t>
  </si>
  <si>
    <t>Fibo 3</t>
  </si>
  <si>
    <t>Fibo 5</t>
  </si>
  <si>
    <t>Kolle 3</t>
  </si>
  <si>
    <t>Kolle 5</t>
  </si>
  <si>
    <t>Silikatķieģelis</t>
  </si>
  <si>
    <t>Egle</t>
  </si>
  <si>
    <t>Priede</t>
  </si>
  <si>
    <t xml:space="preserve"> Egle</t>
  </si>
  <si>
    <t xml:space="preserve"> Priede</t>
  </si>
  <si>
    <t>Dzelzbetons</t>
  </si>
  <si>
    <t>Betons ar grants un šķembu</t>
  </si>
  <si>
    <t>Smilts, kaļķis, cements</t>
  </si>
  <si>
    <t>Perlitbetons</t>
  </si>
  <si>
    <t>Betons ar vieglajām pildvielām</t>
  </si>
  <si>
    <t>Tenax</t>
  </si>
  <si>
    <t>Poliuretāna putas</t>
  </si>
  <si>
    <t>"Termex"</t>
  </si>
  <si>
    <t>Regipsis</t>
  </si>
  <si>
    <t>Stikls kā materiāls</t>
  </si>
  <si>
    <t>Preču zīmes tips, izmēri (mm)</t>
  </si>
  <si>
    <t>44(125)</t>
  </si>
  <si>
    <t>25(150)</t>
  </si>
  <si>
    <t>Dūmvadu</t>
  </si>
  <si>
    <t>Apdares</t>
  </si>
  <si>
    <t>44 P + W</t>
  </si>
  <si>
    <t>25 P + W</t>
  </si>
  <si>
    <t>KSP</t>
  </si>
  <si>
    <t>KL-33</t>
  </si>
  <si>
    <t>EPS200</t>
  </si>
  <si>
    <t>EPS150</t>
  </si>
  <si>
    <t>EPS100</t>
  </si>
  <si>
    <t>Izstrādājuma tips</t>
  </si>
  <si>
    <t>LD</t>
  </si>
  <si>
    <t>HD</t>
  </si>
  <si>
    <t>245/440/238</t>
  </si>
  <si>
    <t>375/250/238</t>
  </si>
  <si>
    <t>250/120/88</t>
  </si>
  <si>
    <t>250/120/65</t>
  </si>
  <si>
    <t>248/440/238</t>
  </si>
  <si>
    <t>600/400/250</t>
  </si>
  <si>
    <t>600/375/250</t>
  </si>
  <si>
    <t>600/300/25</t>
  </si>
  <si>
    <t>600/240/250</t>
  </si>
  <si>
    <t>600/500/200</t>
  </si>
  <si>
    <t>600/375/200</t>
  </si>
  <si>
    <t>600/300/200</t>
  </si>
  <si>
    <t>600/250/200</t>
  </si>
  <si>
    <t>600/200/200</t>
  </si>
  <si>
    <t>490/350/185</t>
  </si>
  <si>
    <t>490/300/185</t>
  </si>
  <si>
    <t>490/250/185</t>
  </si>
  <si>
    <t>490/200/185</t>
  </si>
  <si>
    <t>300/198/130</t>
  </si>
  <si>
    <t>250/120/238</t>
  </si>
  <si>
    <t>250/180/238</t>
  </si>
  <si>
    <t>250/248/238</t>
  </si>
  <si>
    <t>190/240/X</t>
  </si>
  <si>
    <t>190/200/X</t>
  </si>
  <si>
    <t>190/160/X</t>
  </si>
  <si>
    <t>2750/10-24/1830</t>
  </si>
  <si>
    <t>Slāņa biezums sienā, mm</t>
  </si>
  <si>
    <t>10, 12, 15, 18, 22, 24</t>
  </si>
  <si>
    <t>1700 (1)</t>
  </si>
  <si>
    <t>15-35</t>
  </si>
  <si>
    <t>30-35 (1)</t>
  </si>
  <si>
    <t>26/39/52</t>
  </si>
  <si>
    <t>500 (1)</t>
  </si>
  <si>
    <t>&gt;200</t>
  </si>
  <si>
    <t>2500 (1)</t>
  </si>
  <si>
    <t>Tukšumu procents, %</t>
  </si>
  <si>
    <t>Siltumtehniskās īpašības</t>
  </si>
  <si>
    <t>0,56 (1)</t>
  </si>
  <si>
    <t>0,47 (1)</t>
  </si>
  <si>
    <t>0,62-0,84</t>
  </si>
  <si>
    <t>0,7-0,75</t>
  </si>
  <si>
    <t>0,09 (1)</t>
  </si>
  <si>
    <t>0,11 (1)</t>
  </si>
  <si>
    <t>0,52 (1)</t>
  </si>
  <si>
    <t>0.034</t>
  </si>
  <si>
    <t>0,02-0,035 (1)</t>
  </si>
  <si>
    <t>0,039 - 0,043</t>
  </si>
  <si>
    <t>0,06-0,10</t>
  </si>
  <si>
    <t xml:space="preserve"> 0,76 (1)</t>
  </si>
  <si>
    <t>0,88 (1)</t>
  </si>
  <si>
    <t>0,84 (1)</t>
  </si>
  <si>
    <t>2,3 (1)</t>
  </si>
  <si>
    <t>1,47 (1)</t>
  </si>
  <si>
    <t>Līdzsvara mitrums (kg/kg) pie gaisa mitruma 50%</t>
  </si>
  <si>
    <t>Līdzsvara mitrums (kg/kg) pie gaisa mitruma 80%</t>
  </si>
  <si>
    <t>Ūdens apmaiņa</t>
  </si>
  <si>
    <t>Ūdens uzsūce, %</t>
  </si>
  <si>
    <t>≤25</t>
  </si>
  <si>
    <t>≤7</t>
  </si>
  <si>
    <t>30 (1)</t>
  </si>
  <si>
    <t>0,16 (1)</t>
  </si>
  <si>
    <t>0,14 (1)</t>
  </si>
  <si>
    <t>0,23 (1)</t>
  </si>
  <si>
    <t>0,17 (1)</t>
  </si>
  <si>
    <t>0,26 (1)</t>
  </si>
  <si>
    <t>0,075 (1)</t>
  </si>
  <si>
    <t>0,06 (1)</t>
  </si>
  <si>
    <t>0,13 (1)</t>
  </si>
  <si>
    <t>0,03 (1)</t>
  </si>
  <si>
    <t>0,098 (1)</t>
  </si>
  <si>
    <t>0,19 (1)</t>
  </si>
  <si>
    <t>0,5 (1)</t>
  </si>
  <si>
    <t>0,49 (1)</t>
  </si>
  <si>
    <t>0,02 (1)</t>
  </si>
  <si>
    <t>0,05 (1)</t>
  </si>
  <si>
    <t>0 (1)</t>
  </si>
  <si>
    <t>7,4</t>
  </si>
  <si>
    <t>5,6</t>
  </si>
  <si>
    <t>10,5</t>
  </si>
  <si>
    <t>5/20</t>
  </si>
  <si>
    <t>0,021</t>
  </si>
  <si>
    <t>0,028</t>
  </si>
  <si>
    <t>0,871</t>
  </si>
  <si>
    <t>0,77</t>
  </si>
  <si>
    <t>0,0434</t>
  </si>
  <si>
    <t>0,045</t>
  </si>
  <si>
    <t>Skaņa</t>
  </si>
  <si>
    <t>Skaņas vājinājuma indekss, dB</t>
  </si>
  <si>
    <t>18-20</t>
  </si>
  <si>
    <t>E - modulis N/mm2</t>
  </si>
  <si>
    <t>Ilgmūžība, stiprība</t>
  </si>
  <si>
    <t>6,8 N/mm2 (garen), 3N/mm2 (šķers)</t>
  </si>
  <si>
    <t>Reakcija uz uguni, klase</t>
  </si>
  <si>
    <t>A1</t>
  </si>
  <si>
    <t>A2</t>
  </si>
  <si>
    <t>Svars u.c.</t>
  </si>
  <si>
    <t>Svars, kg</t>
  </si>
  <si>
    <t>10,3kg/m2 (12,5mm)</t>
  </si>
  <si>
    <t>(1) - показатели по СП 23-101-2004</t>
  </si>
  <si>
    <t>Keramika</t>
  </si>
  <si>
    <t>Gāzbetons</t>
  </si>
  <si>
    <t xml:space="preserve">Betons monolīts </t>
  </si>
  <si>
    <t>Putu polistirols</t>
  </si>
  <si>
    <t>Celtniecības ķieģeļis</t>
  </si>
  <si>
    <t>Vieglais gāzbetons</t>
  </si>
  <si>
    <t>Smagais gāzbetons</t>
  </si>
  <si>
    <t>Zusätzlich werden 7 M.-% Wasser (bezogen auf die Feststoffe) eingesetzt.</t>
  </si>
  <si>
    <t>Natursteinmehl</t>
  </si>
  <si>
    <t>Steinmehl</t>
  </si>
  <si>
    <t>Kalk</t>
  </si>
  <si>
    <t>Ton (Fremdton) [t] bis zu 0,17 M.-%</t>
  </si>
  <si>
    <t>&lt;1.5%</t>
  </si>
  <si>
    <t>5/10.</t>
  </si>
  <si>
    <t>Ton (Eigenabbau) [t] bis zu 0,99 M.-%</t>
  </si>
  <si>
    <t>Mein Ziegelhaus GmbH &amp; Co. KG</t>
  </si>
  <si>
    <t>Zusätzlich werden 50 – 75 M.-% Wasser (bezogen auf die Feststoffe) eingesetzt.</t>
  </si>
  <si>
    <t> Aluminium 0,05 – 0,1 M.-%</t>
  </si>
  <si>
    <t> Gips/Anhydrit 2 – 5 M.-%</t>
  </si>
  <si>
    <t> Porenbetonmehl 5 – 7 M.-%</t>
  </si>
  <si>
    <t> Branntkalk 10 – 20 M.-%</t>
  </si>
  <si>
    <t> Zement 15 – 30 M.-%</t>
  </si>
  <si>
    <t>Schallschutz: R’w,R = 26,1 log m’ - 8,4 [dB] nach DIN 4109</t>
  </si>
  <si>
    <t>&lt;4%</t>
  </si>
  <si>
    <t> Sand 60 – 70 M.-%</t>
  </si>
  <si>
    <t>H+H Celcon GmbH</t>
  </si>
  <si>
    <t>perpendikulāri šķeidrai</t>
  </si>
  <si>
    <t>paralēli šķiedrai</t>
  </si>
  <si>
    <t>50 sausa, 20 slapja</t>
  </si>
  <si>
    <t>Fichte= Egle</t>
  </si>
  <si>
    <t>EGGER Sägewerk Brilon GmbH</t>
  </si>
  <si>
    <t>Haftvermittler (Siloxanol). Keine weiteren Hilfsstoffe oder Zusatzmittel.</t>
  </si>
  <si>
    <t>Formaldehyd-Harz) sowie max. 0,2 % aliphatisches Mineralöl und max. 0,1 %</t>
  </si>
  <si>
    <t>Hinzu kommt bis max. 3,5 % Bindemittel (harnstoffmodifiziertes Phenol-</t>
  </si>
  <si>
    <t>(40 – 50 Masse-%) sowie zementgebundene Formsteine (45 – 60 Masse-%).</t>
  </si>
  <si>
    <t>Mineralwoll GmbH &amp; Co. OHG</t>
  </si>
  <si>
    <t>Rohstoffe sind die natürlich vorkommenden Gesteine Diabas/Basalt</t>
  </si>
  <si>
    <t>Deutsche Rockwool</t>
  </si>
  <si>
    <t>Minerālvate</t>
  </si>
  <si>
    <t>54%  tilpuma pildījums</t>
  </si>
  <si>
    <t>- Mineralwollanteil von 62% (FZ7 / T8 MW) bis 51% (FZ10)</t>
  </si>
  <si>
    <t>- Ziegelanteil von 38% (FZ7 / T8 MW) bis 49% (FZ10)</t>
  </si>
  <si>
    <t>&lt;1,5%</t>
  </si>
  <si>
    <t>Mineralwollgefüllte Mauerziegel mit einem</t>
  </si>
  <si>
    <t>Deutsche POROTON GmbH</t>
  </si>
  <si>
    <t>Perlitfüllung: Bindemittel auf Wasserbasis</t>
  </si>
  <si>
    <t>Mauerziegel: Polystyrol, Sägespäne, Papierfangstoffe</t>
  </si>
  <si>
    <t>Hilfsstoffe / Zusatzmittel</t>
  </si>
  <si>
    <t>- Perlitanteil von 78%</t>
  </si>
  <si>
    <t>- Ziegelanteil von 22%</t>
  </si>
  <si>
    <t>• Wärmedämmfassade (WDF) in der Dicke 18 cm mit einem</t>
  </si>
  <si>
    <t>- Perlitanteil von 67% bis 45% in Abhängigkeit von Produkt und Format</t>
  </si>
  <si>
    <t>DIN 4109 massekurve</t>
  </si>
  <si>
    <t>- Ziegelanteil von 33% bis 55% in Abhängigkeit von Produkt und Format</t>
  </si>
  <si>
    <t>• Perlitgefüllte Mauerziegel mit einem</t>
  </si>
  <si>
    <t>Zumischungen von industriell hergestelltem Zuschlag sind möglich</t>
  </si>
  <si>
    <t>Zement 25 M-%</t>
  </si>
  <si>
    <t>Bims-Waschsplitt 8 M-%</t>
  </si>
  <si>
    <t>Grubenbims 67 M-%</t>
  </si>
  <si>
    <t>Zement als Bindemittel</t>
  </si>
  <si>
    <t>Vieglbetons</t>
  </si>
  <si>
    <t>Die Leichtbeton Mauersteine enthalten zwischen 100 und 140 kg/m3 Mauerstein Zement als Bindemittel</t>
  </si>
  <si>
    <t>Schaumlava 30 M-%</t>
  </si>
  <si>
    <t>Grubenbims 25 M-%</t>
  </si>
  <si>
    <t>Waschsplitt 20 M-%</t>
  </si>
  <si>
    <t>Bimssand 25 M-%</t>
  </si>
  <si>
    <t>TW Trennwand, SFK 6, RDK 1,6:</t>
  </si>
  <si>
    <t>Schaumlava..25 M-%</t>
  </si>
  <si>
    <t>Waschsplitt 10 M-%</t>
  </si>
  <si>
    <t>Grubenbims 65 M-%</t>
  </si>
  <si>
    <t>IW Innenwand, SFK 4, RDK 1,0:</t>
  </si>
  <si>
    <t>Blähton 10 M-%</t>
  </si>
  <si>
    <t>Grubenbims 15 M-%</t>
  </si>
  <si>
    <t>Waschbims 75 M-%</t>
  </si>
  <si>
    <t>AW Außenwand, SFK 2, RDK 0,50:</t>
  </si>
  <si>
    <t>in Massenanteile für 1 m3 Leichtbetonstein auf:</t>
  </si>
  <si>
    <t>industriell hergestellten Zuschlägen wie z.B. Blähton oder Blähglas</t>
  </si>
  <si>
    <t>Die Leichtbeton Mauersteine weisen hinsichtlich der Zuschläge folgende Zusammensetzung</t>
  </si>
  <si>
    <t>Leichtbeton Mauersteine aus natürlichem Zuschlag und Zumischungen von</t>
  </si>
  <si>
    <t>Bundesverband Leichtbeton e.V.</t>
  </si>
  <si>
    <t>Keramzītbetona bloki</t>
  </si>
  <si>
    <t>Gesteinsmehl 0 - 2 M-%</t>
  </si>
  <si>
    <t>Branntkalk 5 - 12 M-%</t>
  </si>
  <si>
    <t>Brechsand 0 - 10 M-%</t>
  </si>
  <si>
    <t>1,6-2,6</t>
  </si>
  <si>
    <t>15/25.</t>
  </si>
  <si>
    <t>Kies 0 - 45 M-%</t>
  </si>
  <si>
    <t>1-1,4</t>
  </si>
  <si>
    <t>Sand 65 - 85 M-%</t>
  </si>
  <si>
    <t>Kalksandstein, Bundesverband</t>
  </si>
  <si>
    <t>Kalcija silikāta ķieģeļi, silikātķieģeļi</t>
  </si>
  <si>
    <t>siltumietilp J/(kg*K)</t>
  </si>
  <si>
    <t xml:space="preserve">Trokšņu slāpēšana </t>
  </si>
  <si>
    <t>Emodulis, N/mm2</t>
  </si>
  <si>
    <t>Ausgleichsfeuchtegehalt bei 23°C, 80% Luftfeuchte:</t>
  </si>
  <si>
    <t>RDK</t>
  </si>
  <si>
    <t>μ</t>
  </si>
  <si>
    <t>W/(mK)</t>
  </si>
  <si>
    <t>spiedes izt.</t>
  </si>
  <si>
    <t>blīvums</t>
  </si>
  <si>
    <t>Recepte</t>
  </si>
  <si>
    <t>Firma</t>
  </si>
  <si>
    <t>Produkts</t>
  </si>
  <si>
    <t>http://bau-umwelt.de/hp474/Umwelt-Produktdeklarationen-EPD.htm</t>
  </si>
  <si>
    <t>Vieglais</t>
  </si>
  <si>
    <t>Smagais</t>
  </si>
  <si>
    <t>1,69 (1)</t>
  </si>
  <si>
    <t>1,51 (1)</t>
  </si>
  <si>
    <t>0,22 (1)</t>
  </si>
  <si>
    <t>2400 (1)</t>
  </si>
  <si>
    <t>1000 (1)</t>
  </si>
  <si>
    <t>50,75,100,125,150</t>
  </si>
  <si>
    <t>Miksta vate</t>
  </si>
  <si>
    <t>OL-E</t>
  </si>
  <si>
    <t>Stingra</t>
  </si>
  <si>
    <t>50-160</t>
  </si>
  <si>
    <t>PAROC WAS 35</t>
  </si>
  <si>
    <t>30, 50, 100</t>
  </si>
  <si>
    <t>1200/X/600</t>
  </si>
  <si>
    <t>870/X/565</t>
  </si>
  <si>
    <t>Puscieta</t>
  </si>
  <si>
    <t>Cieta</t>
  </si>
  <si>
    <t>PAROC FAS B</t>
  </si>
  <si>
    <t xml:space="preserve">50 - 170 </t>
  </si>
  <si>
    <t>100-110</t>
  </si>
  <si>
    <t>(10% def.)</t>
  </si>
  <si>
    <t>500-1200/X/1000-4000</t>
  </si>
  <si>
    <t>20 - 1200</t>
  </si>
  <si>
    <t>1,34 (1)</t>
  </si>
  <si>
    <t>10-50</t>
  </si>
  <si>
    <t xml:space="preserve">Apmetums
</t>
  </si>
  <si>
    <t>5-25</t>
  </si>
  <si>
    <t>Aeroc EkotermPlus</t>
  </si>
  <si>
    <t>Kaņepju šķiedra 
(СП 23-101-2004)</t>
  </si>
  <si>
    <r>
      <t xml:space="preserve">Keramika (LODE)
</t>
    </r>
    <r>
      <rPr>
        <sz val="10"/>
        <color indexed="62"/>
        <rFont val="Arial"/>
        <family val="2"/>
        <charset val="186"/>
      </rPr>
      <t>www.lode.lv</t>
    </r>
  </si>
  <si>
    <r>
      <t xml:space="preserve">Keramika (Wienerbereger)
</t>
    </r>
    <r>
      <rPr>
        <sz val="10"/>
        <color indexed="62"/>
        <rFont val="Arial"/>
        <family val="2"/>
        <charset val="186"/>
      </rPr>
      <t>http://www.wienerberger.lv</t>
    </r>
  </si>
  <si>
    <r>
      <t>Keramika</t>
    </r>
    <r>
      <rPr>
        <sz val="10"/>
        <color theme="4"/>
        <rFont val="Arial"/>
        <family val="2"/>
        <charset val="186"/>
      </rPr>
      <t xml:space="preserve"> 
</t>
    </r>
    <r>
      <rPr>
        <sz val="10"/>
        <color theme="3"/>
        <rFont val="Arial"/>
        <family val="2"/>
        <charset val="186"/>
      </rPr>
      <t>Bauphysik, P Hāupl</t>
    </r>
  </si>
  <si>
    <r>
      <t xml:space="preserve">Gāzbetons Texoblock
</t>
    </r>
    <r>
      <rPr>
        <sz val="10"/>
        <color indexed="62"/>
        <rFont val="Arial"/>
        <family val="2"/>
        <charset val="186"/>
      </rPr>
      <t>http://www.texoblock.com/</t>
    </r>
  </si>
  <si>
    <r>
      <t xml:space="preserve">Gāzbetons Aeroc
</t>
    </r>
    <r>
      <rPr>
        <sz val="10"/>
        <color indexed="62"/>
        <rFont val="Arial"/>
        <family val="2"/>
        <charset val="186"/>
      </rPr>
      <t>http://www.aeroc.lv/</t>
    </r>
  </si>
  <si>
    <r>
      <t xml:space="preserve">Gāzbetons 
</t>
    </r>
    <r>
      <rPr>
        <sz val="10"/>
        <color theme="3"/>
        <rFont val="Arial"/>
        <family val="2"/>
        <charset val="186"/>
      </rPr>
      <t>Bauphysik, P Hāupl</t>
    </r>
  </si>
  <si>
    <r>
      <t xml:space="preserve">Keramzītbetons Fibo
</t>
    </r>
    <r>
      <rPr>
        <sz val="10"/>
        <color indexed="62"/>
        <rFont val="Arial"/>
        <family val="2"/>
        <charset val="186"/>
      </rPr>
      <t>http://www.fibo.lv/</t>
    </r>
  </si>
  <si>
    <r>
      <t xml:space="preserve">Keramzītbetons Kolle 
</t>
    </r>
    <r>
      <rPr>
        <sz val="10"/>
        <color indexed="62"/>
        <rFont val="Arial"/>
        <family val="2"/>
        <charset val="186"/>
      </rPr>
      <t>http://www.kollebeton.lv/</t>
    </r>
  </si>
  <si>
    <r>
      <t xml:space="preserve">Betons monolīts
</t>
    </r>
    <r>
      <rPr>
        <sz val="10"/>
        <color indexed="62"/>
        <rFont val="Arial"/>
        <family val="2"/>
        <charset val="186"/>
      </rPr>
      <t>(СП 23-101-2004)</t>
    </r>
  </si>
  <si>
    <r>
      <t>Betons monolīts 
(</t>
    </r>
    <r>
      <rPr>
        <sz val="10"/>
        <color theme="4"/>
        <rFont val="Arial"/>
        <family val="2"/>
        <charset val="186"/>
      </rPr>
      <t>Bauphysik, P Hāupl)</t>
    </r>
  </si>
  <si>
    <r>
      <t xml:space="preserve">Zāģbaļķi
 </t>
    </r>
    <r>
      <rPr>
        <sz val="10"/>
        <color theme="4"/>
        <rFont val="Arial"/>
        <family val="2"/>
        <charset val="186"/>
      </rPr>
      <t>Bauphysik, P Hāupl,</t>
    </r>
  </si>
  <si>
    <r>
      <t xml:space="preserve">Putu polistirols
</t>
    </r>
    <r>
      <rPr>
        <sz val="10"/>
        <color indexed="62"/>
        <rFont val="Arial"/>
        <family val="2"/>
        <charset val="186"/>
      </rPr>
      <t>http://www.tenax.lv</t>
    </r>
  </si>
  <si>
    <r>
      <t xml:space="preserve">Putu poliuretāns </t>
    </r>
    <r>
      <rPr>
        <sz val="10"/>
        <color indexed="62"/>
        <rFont val="Arial"/>
        <family val="2"/>
        <charset val="186"/>
      </rPr>
      <t>(СП 23-101-2004)</t>
    </r>
  </si>
  <si>
    <r>
      <t xml:space="preserve">Eko vate
</t>
    </r>
    <r>
      <rPr>
        <sz val="10"/>
        <color indexed="62"/>
        <rFont val="Arial"/>
        <family val="2"/>
        <charset val="186"/>
      </rPr>
      <t>http://www.videstehnika.lv</t>
    </r>
  </si>
  <si>
    <r>
      <t xml:space="preserve">Fibrolīts 
</t>
    </r>
    <r>
      <rPr>
        <sz val="10"/>
        <color indexed="62"/>
        <rFont val="Arial"/>
        <family val="2"/>
        <charset val="186"/>
      </rPr>
      <t>(СП 23-101-2004)</t>
    </r>
  </si>
  <si>
    <r>
      <t xml:space="preserve">Павловский
</t>
    </r>
    <r>
      <rPr>
        <sz val="10"/>
        <color indexed="62"/>
        <rFont val="Arial"/>
        <family val="2"/>
        <charset val="186"/>
      </rPr>
      <t>http://www.pz.78stroy.ru</t>
    </r>
  </si>
  <si>
    <r>
      <t xml:space="preserve">JSC „Matuizų plytinė”
</t>
    </r>
    <r>
      <rPr>
        <sz val="10"/>
        <color indexed="62"/>
        <rFont val="Arial"/>
        <family val="2"/>
        <charset val="186"/>
      </rPr>
      <t>http://www.mplytos.lt</t>
    </r>
  </si>
  <si>
    <r>
      <t xml:space="preserve">Standsart
</t>
    </r>
    <r>
      <rPr>
        <sz val="10"/>
        <color theme="3"/>
        <rFont val="Arial"/>
        <family val="2"/>
        <charset val="186"/>
      </rPr>
      <t>www.sakret.lv/ www.sakret.ee</t>
    </r>
  </si>
  <si>
    <r>
      <t xml:space="preserve">Dores Fabrika
</t>
    </r>
    <r>
      <rPr>
        <sz val="10"/>
        <color indexed="62"/>
        <rFont val="Arial"/>
        <family val="2"/>
        <charset val="186"/>
      </rPr>
      <t>http://www.dores.lv/</t>
    </r>
  </si>
  <si>
    <r>
      <t xml:space="preserve">AS Bolderaja
</t>
    </r>
    <r>
      <rPr>
        <sz val="10"/>
        <color indexed="62"/>
        <rFont val="Arial"/>
        <family val="2"/>
        <charset val="186"/>
      </rPr>
      <t>http://www.bolderaja.lv/</t>
    </r>
  </si>
  <si>
    <r>
      <t xml:space="preserve">Isover
</t>
    </r>
    <r>
      <rPr>
        <sz val="10"/>
        <color indexed="62"/>
        <rFont val="Arial"/>
        <family val="2"/>
        <charset val="186"/>
      </rPr>
      <t>http://www.isover.lv</t>
    </r>
  </si>
  <si>
    <r>
      <t xml:space="preserve">Paroc
</t>
    </r>
    <r>
      <rPr>
        <sz val="10"/>
        <color indexed="62"/>
        <rFont val="Arial"/>
        <family val="2"/>
        <charset val="186"/>
      </rPr>
      <t>http://www.paroc.lv</t>
    </r>
  </si>
  <si>
    <t>≤31</t>
  </si>
  <si>
    <r>
      <t xml:space="preserve">Materiāla siltuma vadamības atkarība no mitruma 
</t>
    </r>
    <r>
      <rPr>
        <b/>
        <sz val="10"/>
        <color indexed="18"/>
        <rFont val="Arial"/>
        <family val="2"/>
        <charset val="186"/>
      </rPr>
      <t>(LBN 002-01MK495_01_27.11.2010[1])</t>
    </r>
  </si>
  <si>
    <t>Ūdens tvaika caurlaidības koeficients, (mg/m·Pa·h)</t>
  </si>
  <si>
    <t>Ūdens tvaika caurlaidības koeficients, µ</t>
  </si>
  <si>
    <r>
      <t>Higroskop. mitr. saturs pie 80% rel mitr., W</t>
    </r>
    <r>
      <rPr>
        <vertAlign val="subscript"/>
        <sz val="10"/>
        <color indexed="8"/>
        <rFont val="Arial"/>
        <family val="2"/>
        <charset val="186"/>
      </rPr>
      <t>80</t>
    </r>
    <r>
      <rPr>
        <sz val="10"/>
        <color indexed="8"/>
        <rFont val="Arial"/>
        <family val="2"/>
        <charset val="186"/>
      </rPr>
      <t xml:space="preserve"> (m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)</t>
    </r>
  </si>
  <si>
    <r>
      <t>Piesātinājuma mitruma saturs, W</t>
    </r>
    <r>
      <rPr>
        <vertAlign val="subscript"/>
        <sz val="10"/>
        <color indexed="8"/>
        <rFont val="Arial"/>
        <family val="2"/>
        <charset val="186"/>
      </rPr>
      <t>sat</t>
    </r>
    <r>
      <rPr>
        <sz val="10"/>
        <color indexed="8"/>
        <rFont val="Arial"/>
        <family val="2"/>
        <charset val="186"/>
      </rPr>
      <t xml:space="preserve"> (m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)</t>
    </r>
  </si>
  <si>
    <r>
      <t>Ūdens uzsūces ātrums, Aw (kg/m</t>
    </r>
    <r>
      <rPr>
        <vertAlign val="superscript"/>
        <sz val="10"/>
        <color indexed="8"/>
        <rFont val="Arial"/>
        <family val="2"/>
        <charset val="186"/>
      </rPr>
      <t>2</t>
    </r>
    <r>
      <rPr>
        <sz val="10"/>
        <color indexed="8"/>
        <rFont val="Arial"/>
        <family val="2"/>
        <charset val="186"/>
      </rPr>
      <t>×h</t>
    </r>
    <r>
      <rPr>
        <vertAlign val="superscript"/>
        <sz val="10"/>
        <color indexed="8"/>
        <rFont val="Arial"/>
        <family val="2"/>
        <charset val="186"/>
      </rPr>
      <t>1/2</t>
    </r>
    <r>
      <rPr>
        <sz val="10"/>
        <color indexed="8"/>
        <rFont val="Arial"/>
        <family val="2"/>
        <charset val="186"/>
      </rPr>
      <t xml:space="preserve">) </t>
    </r>
  </si>
  <si>
    <r>
      <t xml:space="preserve">Siltuma </t>
    </r>
    <r>
      <rPr>
        <sz val="10"/>
        <color theme="3"/>
        <rFont val="Arial"/>
        <family val="2"/>
        <charset val="186"/>
      </rPr>
      <t xml:space="preserve">izolējošais DIN EN 12524 </t>
    </r>
  </si>
  <si>
    <t>2000 (gar. šķ.)
10 000 (šķērs. šķ.)</t>
  </si>
  <si>
    <t>Aeroc Classic</t>
  </si>
  <si>
    <r>
      <t xml:space="preserve">Ģipškartons
</t>
    </r>
    <r>
      <rPr>
        <sz val="10"/>
        <color indexed="62"/>
        <rFont val="Arial"/>
        <family val="2"/>
        <charset val="186"/>
      </rPr>
      <t>www.knauf.lv</t>
    </r>
  </si>
  <si>
    <t>Izmēri, garums/platums/augstums (mm)</t>
  </si>
  <si>
    <r>
      <t>Sausa elementa tilpummasa, kg/m</t>
    </r>
    <r>
      <rPr>
        <vertAlign val="superscript"/>
        <sz val="10"/>
        <color indexed="8"/>
        <rFont val="Arial"/>
        <family val="2"/>
        <charset val="186"/>
      </rPr>
      <t>3</t>
    </r>
  </si>
  <si>
    <r>
      <t>Materiāla blīvums sausā elementa, kg/m</t>
    </r>
    <r>
      <rPr>
        <vertAlign val="superscript"/>
        <sz val="10"/>
        <color indexed="8"/>
        <rFont val="Arial"/>
        <family val="2"/>
        <charset val="186"/>
      </rPr>
      <t>3</t>
    </r>
  </si>
  <si>
    <r>
      <t xml:space="preserve">Sausā elementa ekvivalentā siltuma vadītspēja </t>
    </r>
    <r>
      <rPr>
        <sz val="10"/>
        <color indexed="8"/>
        <rFont val="Symbol"/>
        <family val="1"/>
        <charset val="2"/>
      </rPr>
      <t>l</t>
    </r>
    <r>
      <rPr>
        <vertAlign val="subscript"/>
        <sz val="10"/>
        <color indexed="8"/>
        <rFont val="Arial"/>
        <family val="2"/>
        <charset val="186"/>
      </rPr>
      <t>0</t>
    </r>
    <r>
      <rPr>
        <sz val="10"/>
        <color indexed="8"/>
        <rFont val="Arial"/>
        <family val="2"/>
        <charset val="186"/>
      </rPr>
      <t xml:space="preserve">  , (W/m×K)</t>
    </r>
  </si>
  <si>
    <r>
      <t xml:space="preserve">Siltuma caurlaidība </t>
    </r>
    <r>
      <rPr>
        <i/>
        <sz val="10"/>
        <color indexed="8"/>
        <rFont val="Arial"/>
        <family val="2"/>
        <charset val="186"/>
      </rPr>
      <t>U</t>
    </r>
    <r>
      <rPr>
        <sz val="10"/>
        <color indexed="8"/>
        <rFont val="Arial"/>
        <family val="2"/>
        <charset val="186"/>
      </rPr>
      <t>, W/(m</t>
    </r>
    <r>
      <rPr>
        <vertAlign val="superscript"/>
        <sz val="10"/>
        <color indexed="8"/>
        <rFont val="Arial"/>
        <family val="2"/>
        <charset val="186"/>
      </rPr>
      <t>2</t>
    </r>
    <r>
      <rPr>
        <sz val="10"/>
        <color indexed="8"/>
        <rFont val="Arial"/>
        <family val="2"/>
        <charset val="186"/>
      </rPr>
      <t>×K)</t>
    </r>
  </si>
  <si>
    <r>
      <t xml:space="preserve">Siltumpretestība </t>
    </r>
    <r>
      <rPr>
        <i/>
        <sz val="10"/>
        <color indexed="8"/>
        <rFont val="Arial"/>
        <family val="2"/>
        <charset val="186"/>
      </rPr>
      <t>R</t>
    </r>
    <r>
      <rPr>
        <sz val="10"/>
        <color indexed="8"/>
        <rFont val="Arial"/>
        <family val="2"/>
        <charset val="186"/>
      </rPr>
      <t>, (m</t>
    </r>
    <r>
      <rPr>
        <vertAlign val="superscript"/>
        <sz val="10"/>
        <color indexed="8"/>
        <rFont val="Arial"/>
        <family val="2"/>
        <charset val="186"/>
      </rPr>
      <t>2</t>
    </r>
    <r>
      <rPr>
        <sz val="10"/>
        <color indexed="8"/>
        <rFont val="Arial"/>
        <family val="2"/>
        <charset val="186"/>
      </rPr>
      <t>×K)/W</t>
    </r>
  </si>
  <si>
    <r>
      <t xml:space="preserve">Siltumietilpība </t>
    </r>
    <r>
      <rPr>
        <i/>
        <sz val="10"/>
        <color indexed="8"/>
        <rFont val="Arial"/>
        <family val="2"/>
        <charset val="186"/>
      </rPr>
      <t>c</t>
    </r>
    <r>
      <rPr>
        <sz val="10"/>
        <color indexed="8"/>
        <rFont val="Arial"/>
        <family val="2"/>
        <charset val="186"/>
      </rPr>
      <t>, kJ/(kg×K)</t>
    </r>
  </si>
  <si>
    <r>
      <t>Mitruma konversijas koef fu (l=l</t>
    </r>
    <r>
      <rPr>
        <vertAlign val="subscript"/>
        <sz val="10"/>
        <color indexed="8"/>
        <rFont val="Arial"/>
        <family val="2"/>
        <charset val="186"/>
      </rPr>
      <t>0</t>
    </r>
    <r>
      <rPr>
        <sz val="10"/>
        <color indexed="8"/>
        <rFont val="Arial"/>
        <family val="2"/>
        <charset val="186"/>
      </rPr>
      <t>*exp(fu*W</t>
    </r>
    <r>
      <rPr>
        <vertAlign val="subscript"/>
        <sz val="10"/>
        <color indexed="8"/>
        <rFont val="Arial"/>
        <family val="2"/>
        <charset val="186"/>
      </rPr>
      <t>23,50</t>
    </r>
    <r>
      <rPr>
        <sz val="10"/>
        <color indexed="8"/>
        <rFont val="Arial"/>
        <family val="2"/>
        <charset val="186"/>
      </rPr>
      <t>)</t>
    </r>
  </si>
  <si>
    <r>
      <t>Spiedes stiprība, N/mm</t>
    </r>
    <r>
      <rPr>
        <vertAlign val="superscript"/>
        <sz val="10"/>
        <color indexed="8"/>
        <rFont val="Arial"/>
        <family val="2"/>
        <charset val="186"/>
      </rPr>
      <t>2</t>
    </r>
  </si>
  <si>
    <t>Ģipškartons</t>
  </si>
  <si>
    <r>
      <t>Elementa ekvivalentā siltuma vadītspēja,</t>
    </r>
    <r>
      <rPr>
        <sz val="10"/>
        <color indexed="8"/>
        <rFont val="Symbol"/>
        <family val="1"/>
        <charset val="2"/>
      </rPr>
      <t xml:space="preserve"> l</t>
    </r>
    <r>
      <rPr>
        <vertAlign val="subscript"/>
        <sz val="10"/>
        <color indexed="8"/>
        <rFont val="Arial"/>
        <family val="2"/>
        <charset val="186"/>
      </rPr>
      <t xml:space="preserve">0  </t>
    </r>
    <r>
      <rPr>
        <sz val="10"/>
        <color indexed="8"/>
        <rFont val="Arial"/>
        <family val="2"/>
        <charset val="186"/>
      </rPr>
      <t>(W/m×K)</t>
    </r>
  </si>
  <si>
    <r>
      <t>E - modulis N/mm</t>
    </r>
    <r>
      <rPr>
        <vertAlign val="superscript"/>
        <sz val="10"/>
        <color indexed="8"/>
        <rFont val="Arial"/>
        <family val="2"/>
        <charset val="186"/>
      </rPr>
      <t>2</t>
    </r>
  </si>
  <si>
    <r>
      <t>где l, r</t>
    </r>
    <r>
      <rPr>
        <vertAlign val="subscript"/>
        <sz val="10"/>
        <color indexed="8"/>
        <rFont val="Arial"/>
        <family val="2"/>
        <charset val="186"/>
      </rPr>
      <t>0</t>
    </r>
    <r>
      <rPr>
        <sz val="10"/>
        <color indexed="8"/>
        <rFont val="Arial"/>
        <family val="2"/>
        <charset val="186"/>
      </rPr>
      <t xml:space="preserve">, </t>
    </r>
    <r>
      <rPr>
        <i/>
        <sz val="10"/>
        <color indexed="8"/>
        <rFont val="Arial"/>
        <family val="2"/>
        <charset val="186"/>
      </rPr>
      <t>с</t>
    </r>
    <r>
      <rPr>
        <vertAlign val="subscript"/>
        <sz val="10"/>
        <color indexed="8"/>
        <rFont val="Arial"/>
        <family val="2"/>
        <charset val="186"/>
      </rPr>
      <t>0</t>
    </r>
    <r>
      <rPr>
        <sz val="10"/>
        <color indexed="8"/>
        <rFont val="Arial"/>
        <family val="2"/>
        <charset val="186"/>
      </rPr>
      <t xml:space="preserve">, </t>
    </r>
    <r>
      <rPr>
        <i/>
        <sz val="10"/>
        <color indexed="8"/>
        <rFont val="Arial"/>
        <family val="2"/>
        <charset val="186"/>
      </rPr>
      <t>w</t>
    </r>
    <r>
      <rPr>
        <sz val="10"/>
        <color indexed="8"/>
        <rFont val="Arial"/>
        <family val="2"/>
        <charset val="186"/>
      </rPr>
      <t xml:space="preserve"> - принимают по соответствующим графам настоящей таблицы.</t>
    </r>
  </si>
  <si>
    <r>
      <t xml:space="preserve">2 Характеристики материалов в сухом состоянии приведены при массовом отношении влаги в материале </t>
    </r>
    <r>
      <rPr>
        <i/>
        <sz val="10"/>
        <color indexed="8"/>
        <rFont val="Arial"/>
        <family val="2"/>
        <charset val="186"/>
      </rPr>
      <t>w</t>
    </r>
    <r>
      <rPr>
        <sz val="10"/>
        <color indexed="8"/>
        <rFont val="Arial"/>
        <family val="2"/>
        <charset val="186"/>
      </rPr>
      <t>, %,</t>
    </r>
    <r>
      <rPr>
        <i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равном нулю.</t>
    </r>
  </si>
  <si>
    <r>
      <t>удельная теплоемкостьс</t>
    </r>
    <r>
      <rPr>
        <b/>
        <vertAlign val="subscript"/>
        <sz val="10"/>
        <color indexed="8"/>
        <rFont val="Arial"/>
        <family val="2"/>
        <charset val="186"/>
      </rPr>
      <t>0</t>
    </r>
    <r>
      <rPr>
        <b/>
        <sz val="10"/>
        <color indexed="8"/>
        <rFont val="Arial"/>
        <family val="2"/>
        <charset val="186"/>
      </rPr>
      <t>, кДж/(кг×°С)</t>
    </r>
  </si>
  <si>
    <t>паропроницаемости m, мг/(м×ч×Па)</t>
  </si>
  <si>
    <r>
      <t xml:space="preserve"> коэффициент теплопроводности </t>
    </r>
    <r>
      <rPr>
        <b/>
        <sz val="10"/>
        <color indexed="8"/>
        <rFont val="Symbol"/>
        <family val="1"/>
        <charset val="2"/>
      </rPr>
      <t>l</t>
    </r>
    <r>
      <rPr>
        <b/>
        <vertAlign val="subscript"/>
        <sz val="10"/>
        <color indexed="8"/>
        <rFont val="Arial"/>
        <family val="2"/>
        <charset val="186"/>
      </rPr>
      <t>0</t>
    </r>
    <r>
      <rPr>
        <b/>
        <sz val="10"/>
        <color indexed="8"/>
        <rFont val="Arial"/>
        <family val="2"/>
        <charset val="186"/>
      </rPr>
      <t>, Вт/(м×°С)</t>
    </r>
  </si>
  <si>
    <r>
      <t xml:space="preserve"> плотность </t>
    </r>
    <r>
      <rPr>
        <b/>
        <sz val="10"/>
        <color indexed="8"/>
        <rFont val="Symbol"/>
        <family val="1"/>
        <charset val="2"/>
      </rPr>
      <t>r</t>
    </r>
    <r>
      <rPr>
        <b/>
        <vertAlign val="subscript"/>
        <sz val="10"/>
        <color indexed="8"/>
        <rFont val="Arial"/>
        <family val="2"/>
        <charset val="186"/>
      </rPr>
      <t>0</t>
    </r>
    <r>
      <rPr>
        <b/>
        <sz val="10"/>
        <color indexed="8"/>
        <rFont val="Arial"/>
        <family val="2"/>
        <charset val="186"/>
      </rPr>
      <t>, кг/м</t>
    </r>
    <r>
      <rPr>
        <b/>
        <vertAlign val="superscript"/>
        <sz val="10"/>
        <color indexed="8"/>
        <rFont val="Arial"/>
        <family val="2"/>
        <charset val="186"/>
      </rPr>
      <t>3</t>
    </r>
  </si>
  <si>
    <t xml:space="preserve"> Паропроницаемости m,мг/(м×ч×Па)</t>
  </si>
  <si>
    <t>4.       ²</t>
  </si>
  <si>
    <t>5.        ²</t>
  </si>
  <si>
    <t>6.        ²</t>
  </si>
  <si>
    <t>8.        ²</t>
  </si>
  <si>
    <t>9.        ²</t>
  </si>
  <si>
    <t>10.       ²</t>
  </si>
  <si>
    <t>11.       ²</t>
  </si>
  <si>
    <t>14.      ²</t>
  </si>
  <si>
    <t>15.      ²</t>
  </si>
  <si>
    <t>16.      ²</t>
  </si>
  <si>
    <t>19.      ²</t>
  </si>
  <si>
    <t>20.      ²</t>
  </si>
  <si>
    <t>21.      ²</t>
  </si>
  <si>
    <t>22.      ²</t>
  </si>
  <si>
    <t>23.      ²</t>
  </si>
  <si>
    <t>24.      ²</t>
  </si>
  <si>
    <t>27.     ²</t>
  </si>
  <si>
    <t>31.      ²</t>
  </si>
  <si>
    <t>32.      ²</t>
  </si>
  <si>
    <t>34.      ²</t>
  </si>
  <si>
    <t>35.      ²</t>
  </si>
  <si>
    <t>36.      ²</t>
  </si>
  <si>
    <t>39.      ²</t>
  </si>
  <si>
    <t>40.      ²</t>
  </si>
  <si>
    <t>41.      ²</t>
  </si>
  <si>
    <t>44.      ²</t>
  </si>
  <si>
    <t>45.      ²</t>
  </si>
  <si>
    <t>46.      ²</t>
  </si>
  <si>
    <t>49.      ²</t>
  </si>
  <si>
    <t>50.      ²</t>
  </si>
  <si>
    <t>53.      ²</t>
  </si>
  <si>
    <t>54.      ²</t>
  </si>
  <si>
    <t>55.      ²</t>
  </si>
  <si>
    <t>58.      ²</t>
  </si>
  <si>
    <t>60.      ²</t>
  </si>
  <si>
    <t>61.      ²</t>
  </si>
  <si>
    <t>62.      ²</t>
  </si>
  <si>
    <t>65.      ²</t>
  </si>
  <si>
    <t>66.      ²</t>
  </si>
  <si>
    <t>67.      ²</t>
  </si>
  <si>
    <t>70.      ²</t>
  </si>
  <si>
    <t>75.      ²</t>
  </si>
  <si>
    <t>77.      ²</t>
  </si>
  <si>
    <t>99.       ²</t>
  </si>
  <si>
    <t>100.     ²</t>
  </si>
  <si>
    <t>101.     ²</t>
  </si>
  <si>
    <t>103.     ²</t>
  </si>
  <si>
    <t>104.     ²</t>
  </si>
  <si>
    <t>105.     ²</t>
  </si>
  <si>
    <t>106.     ²</t>
  </si>
  <si>
    <t>107.     ²</t>
  </si>
  <si>
    <t>117.      ²</t>
  </si>
  <si>
    <t>118.      ²</t>
  </si>
  <si>
    <t>119.     ²</t>
  </si>
  <si>
    <t>122.     ²</t>
  </si>
  <si>
    <t>123.     ²</t>
  </si>
  <si>
    <t>131.     ²</t>
  </si>
  <si>
    <t>134.     ²</t>
  </si>
  <si>
    <t>135.     ²</t>
  </si>
  <si>
    <t>136.     ²</t>
  </si>
  <si>
    <t>149.     ²</t>
  </si>
  <si>
    <t>152.     ²</t>
  </si>
  <si>
    <t>153.     ²</t>
  </si>
  <si>
    <t>160.     ²</t>
  </si>
  <si>
    <t>161.     ²</t>
  </si>
  <si>
    <t>162.     ²</t>
  </si>
  <si>
    <t>165.     ²</t>
  </si>
  <si>
    <t>168.     ²</t>
  </si>
  <si>
    <t>171.     ²</t>
  </si>
  <si>
    <t>177.     ²</t>
  </si>
  <si>
    <t>182.     ²</t>
  </si>
  <si>
    <t>191.     ²</t>
  </si>
  <si>
    <r>
      <t>Плотность g</t>
    </r>
    <r>
      <rPr>
        <b/>
        <vertAlign val="subscript"/>
        <sz val="10"/>
        <rFont val="Arial"/>
        <family val="2"/>
        <charset val="186"/>
      </rPr>
      <t>п</t>
    </r>
    <r>
      <rPr>
        <b/>
        <sz val="10"/>
        <rFont val="Arial"/>
        <family val="2"/>
        <charset val="186"/>
      </rPr>
      <t>, кг/м</t>
    </r>
    <r>
      <rPr>
        <b/>
        <vertAlign val="superscript"/>
        <sz val="10"/>
        <rFont val="Arial"/>
        <family val="2"/>
        <charset val="186"/>
      </rPr>
      <t>3</t>
    </r>
  </si>
  <si>
    <r>
      <t>91. Керамического плотностью 1400 кг/м</t>
    </r>
    <r>
      <rPr>
        <vertAlign val="superscript"/>
        <sz val="10"/>
        <rFont val="Arial"/>
        <family val="2"/>
        <charset val="186"/>
      </rPr>
      <t xml:space="preserve">3 </t>
    </r>
    <r>
      <rPr>
        <sz val="10"/>
        <rFont val="Arial"/>
        <family val="2"/>
        <charset val="186"/>
      </rPr>
      <t>(брутто) на цементнопесчаном растворе</t>
    </r>
  </si>
  <si>
    <r>
      <t>92. Керамического пустотного плотностью 1300 кг/м</t>
    </r>
    <r>
      <rPr>
        <vertAlign val="superscript"/>
        <sz val="10"/>
        <rFont val="Arial"/>
        <family val="2"/>
        <charset val="186"/>
      </rPr>
      <t xml:space="preserve">3 </t>
    </r>
    <r>
      <rPr>
        <sz val="10"/>
        <rFont val="Arial"/>
        <family val="2"/>
        <charset val="186"/>
      </rPr>
      <t>(брутто) на цементнопесчаном растворе</t>
    </r>
  </si>
  <si>
    <r>
      <t>93. Керамического пустотного плотностью 1000 кг/м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 xml:space="preserve"> (брутто) на цементнопесчаном растворе</t>
    </r>
  </si>
  <si>
    <r>
      <rPr>
        <u/>
        <sz val="10"/>
        <color theme="1"/>
        <rFont val="Arial"/>
        <family val="2"/>
        <charset val="186"/>
      </rPr>
      <t>&gt;</t>
    </r>
    <r>
      <rPr>
        <sz val="10"/>
        <rFont val="Arial"/>
        <family val="2"/>
        <charset val="186"/>
      </rPr>
      <t xml:space="preserve"> 0,09</t>
    </r>
  </si>
  <si>
    <r>
      <rPr>
        <u/>
        <sz val="10"/>
        <color theme="1"/>
        <rFont val="Arial"/>
        <family val="2"/>
        <charset val="186"/>
      </rPr>
      <t>&lt;</t>
    </r>
    <r>
      <rPr>
        <sz val="10"/>
        <rFont val="Arial"/>
        <family val="2"/>
        <charset val="186"/>
      </rPr>
      <t xml:space="preserve"> 4,5%</t>
    </r>
  </si>
  <si>
    <r>
      <t xml:space="preserve">теплопроводности </t>
    </r>
    <r>
      <rPr>
        <b/>
        <sz val="10"/>
        <color indexed="8"/>
        <rFont val="Symbol"/>
        <family val="1"/>
        <charset val="2"/>
      </rPr>
      <t>l</t>
    </r>
    <r>
      <rPr>
        <b/>
        <sz val="10"/>
        <color indexed="8"/>
        <rFont val="Arial"/>
        <family val="2"/>
        <charset val="186"/>
      </rPr>
      <t>, Вт/(м×°С)</t>
    </r>
  </si>
  <si>
    <t>ТЕПЛОТЕХНИЧЕСКИЕ ПОКАЗАТЕЛИ СТРОИТЕЛЬНЫХ МАТЕРИАЛОВ И КОНСТРУКЦИЙ</t>
  </si>
  <si>
    <r>
      <t xml:space="preserve"> Коэффициент теплопроводности </t>
    </r>
    <r>
      <rPr>
        <b/>
        <sz val="10"/>
        <rFont val="Symbol"/>
        <family val="1"/>
        <charset val="2"/>
      </rPr>
      <t>l</t>
    </r>
    <r>
      <rPr>
        <b/>
        <vertAlign val="subscript"/>
        <sz val="10"/>
        <rFont val="Arial"/>
        <family val="2"/>
        <charset val="186"/>
      </rPr>
      <t>о</t>
    </r>
    <r>
      <rPr>
        <b/>
        <sz val="10"/>
        <rFont val="Arial"/>
        <family val="2"/>
        <charset val="186"/>
      </rPr>
      <t>, Вт/(м °С)</t>
    </r>
  </si>
  <si>
    <r>
      <t>Удельная теплоемкость с</t>
    </r>
    <r>
      <rPr>
        <b/>
        <vertAlign val="subscript"/>
        <sz val="10"/>
        <rFont val="Arial"/>
        <family val="2"/>
        <charset val="186"/>
      </rPr>
      <t>о</t>
    </r>
    <r>
      <rPr>
        <b/>
        <sz val="10"/>
        <rFont val="Arial"/>
        <family val="2"/>
        <charset val="186"/>
      </rPr>
      <t>, кДж/(кгх°С)</t>
    </r>
  </si>
  <si>
    <r>
      <t xml:space="preserve">Tеплопроводности </t>
    </r>
    <r>
      <rPr>
        <b/>
        <sz val="10"/>
        <rFont val="Symbol"/>
        <family val="1"/>
        <charset val="2"/>
      </rPr>
      <t>l</t>
    </r>
    <r>
      <rPr>
        <b/>
        <sz val="10"/>
        <rFont val="Arial"/>
        <family val="2"/>
        <charset val="186"/>
      </rPr>
      <t>, Вт/(м ×°С)</t>
    </r>
  </si>
  <si>
    <t>Ar perlitu pildīti bloki</t>
  </si>
  <si>
    <t>Ar vati pildīti bloki</t>
  </si>
  <si>
    <t>Koks</t>
  </si>
  <si>
    <t xml:space="preserve">Gāzbetons </t>
  </si>
  <si>
    <t>Keraterm- Juvo bloki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</si>
</sst>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General"/>
    <numFmt numFmtId="165" formatCode="0.000"/>
    <numFmt numFmtId="166" formatCode="0.0"/>
    <numFmt numFmtId="167" formatCode="[$-409]0.00"/>
    <numFmt numFmtId="168" formatCode="[$$-409]#,##0.00;[Red]&quot;-&quot;[$$-409]#,##0.00"/>
  </numFmts>
  <fonts count="37">
    <font>
      <sz val="10"/>
      <name val="Arial Cyr"/>
      <charset val="204"/>
    </font>
    <font>
      <sz val="11"/>
      <color theme="1"/>
      <name val="Calibri"/>
      <family val="2"/>
      <charset val="186"/>
      <scheme val="minor"/>
    </font>
    <font>
      <u/>
      <sz val="10"/>
      <color indexed="12"/>
      <name val="Arial Cyr"/>
      <charset val="204"/>
    </font>
    <font>
      <sz val="10"/>
      <color indexed="8"/>
      <name val="Symbol"/>
      <family val="1"/>
      <charset val="2"/>
    </font>
    <font>
      <sz val="10"/>
      <color theme="1"/>
      <name val="Times New Roman"/>
      <family val="1"/>
      <charset val="186"/>
    </font>
    <font>
      <u/>
      <sz val="11"/>
      <color indexed="12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indexed="8"/>
      <name val="Arial"/>
      <family val="2"/>
      <charset val="186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color indexed="62"/>
      <name val="Arial"/>
      <family val="2"/>
      <charset val="186"/>
    </font>
    <font>
      <sz val="10"/>
      <color theme="4"/>
      <name val="Arial"/>
      <family val="2"/>
      <charset val="186"/>
    </font>
    <font>
      <sz val="10"/>
      <color theme="3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vertAlign val="subscript"/>
      <sz val="10"/>
      <color indexed="8"/>
      <name val="Arial"/>
      <family val="2"/>
      <charset val="186"/>
    </font>
    <font>
      <vertAlign val="superscript"/>
      <sz val="10"/>
      <color indexed="8"/>
      <name val="Arial"/>
      <family val="2"/>
      <charset val="186"/>
    </font>
    <font>
      <b/>
      <sz val="10"/>
      <color indexed="18"/>
      <name val="Arial"/>
      <family val="2"/>
      <charset val="186"/>
    </font>
    <font>
      <sz val="10"/>
      <color indexed="10"/>
      <name val="Arial"/>
      <family val="2"/>
      <charset val="186"/>
    </font>
    <font>
      <u/>
      <sz val="10"/>
      <color indexed="12"/>
      <name val="Arial"/>
      <family val="2"/>
      <charset val="186"/>
    </font>
    <font>
      <i/>
      <sz val="10"/>
      <color indexed="8"/>
      <name val="Arial"/>
      <family val="2"/>
      <charset val="186"/>
    </font>
    <font>
      <b/>
      <vertAlign val="subscript"/>
      <sz val="10"/>
      <color indexed="8"/>
      <name val="Arial"/>
      <family val="2"/>
      <charset val="186"/>
    </font>
    <font>
      <b/>
      <vertAlign val="superscript"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10"/>
      <color indexed="8"/>
      <name val="Symbol"/>
      <family val="1"/>
      <charset val="2"/>
    </font>
    <font>
      <b/>
      <vertAlign val="sub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i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color theme="1"/>
      <name val="Arial"/>
      <family val="2"/>
      <charset val="186"/>
    </font>
    <font>
      <u/>
      <sz val="10"/>
      <color theme="1"/>
      <name val="Arial"/>
      <family val="2"/>
      <charset val="186"/>
    </font>
    <font>
      <b/>
      <sz val="10"/>
      <name val="Arial Cyr"/>
      <charset val="186"/>
    </font>
    <font>
      <b/>
      <sz val="10"/>
      <name val="Symbol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8"/>
        <bgColor indexed="52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7" fillId="0" borderId="0" applyFont="0" applyFill="0" applyBorder="0" applyAlignment="0" applyProtection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168" fontId="11" fillId="0" borderId="0"/>
    <xf numFmtId="0" fontId="1" fillId="0" borderId="0"/>
  </cellStyleXfs>
  <cellXfs count="313">
    <xf numFmtId="0" fontId="0" fillId="0" borderId="0" xfId="0"/>
    <xf numFmtId="0" fontId="0" fillId="0" borderId="0" xfId="0" applyBorder="1"/>
    <xf numFmtId="49" fontId="12" fillId="0" borderId="0" xfId="2" applyNumberFormat="1" applyFont="1" applyAlignment="1">
      <alignment horizontal="center"/>
    </xf>
    <xf numFmtId="164" fontId="12" fillId="0" borderId="0" xfId="2" applyFont="1"/>
    <xf numFmtId="164" fontId="12" fillId="0" borderId="0" xfId="2" applyFont="1" applyAlignment="1">
      <alignment horizontal="center" vertical="center"/>
    </xf>
    <xf numFmtId="164" fontId="12" fillId="0" borderId="0" xfId="2" applyFont="1" applyFill="1" applyAlignment="1">
      <alignment horizontal="center" vertical="center"/>
    </xf>
    <xf numFmtId="164" fontId="12" fillId="2" borderId="0" xfId="2" applyFont="1" applyFill="1" applyAlignment="1">
      <alignment horizontal="center" vertical="center"/>
    </xf>
    <xf numFmtId="0" fontId="13" fillId="0" borderId="0" xfId="4" applyFont="1" applyAlignment="1">
      <alignment horizontal="center" vertical="center"/>
    </xf>
    <xf numFmtId="49" fontId="12" fillId="0" borderId="55" xfId="2" applyNumberFormat="1" applyFont="1" applyBorder="1" applyAlignment="1">
      <alignment horizontal="center" vertical="center" wrapText="1"/>
    </xf>
    <xf numFmtId="164" fontId="12" fillId="0" borderId="55" xfId="2" applyFont="1" applyBorder="1" applyAlignment="1">
      <alignment horizontal="center" vertical="center" wrapText="1"/>
    </xf>
    <xf numFmtId="164" fontId="12" fillId="3" borderId="56" xfId="2" applyFont="1" applyFill="1" applyBorder="1" applyAlignment="1">
      <alignment horizontal="center" vertical="center" wrapText="1"/>
    </xf>
    <xf numFmtId="164" fontId="12" fillId="0" borderId="59" xfId="2" applyFont="1" applyFill="1" applyBorder="1" applyAlignment="1">
      <alignment horizontal="center" vertical="center" wrapText="1"/>
    </xf>
    <xf numFmtId="164" fontId="12" fillId="3" borderId="60" xfId="2" applyFont="1" applyFill="1" applyBorder="1" applyAlignment="1">
      <alignment horizontal="center" vertical="center" wrapText="1"/>
    </xf>
    <xf numFmtId="164" fontId="12" fillId="2" borderId="59" xfId="2" applyFont="1" applyFill="1" applyBorder="1" applyAlignment="1">
      <alignment horizontal="center" vertical="center" wrapText="1"/>
    </xf>
    <xf numFmtId="164" fontId="12" fillId="0" borderId="59" xfId="2" applyFont="1" applyBorder="1" applyAlignment="1">
      <alignment horizontal="center" vertical="center" wrapText="1"/>
    </xf>
    <xf numFmtId="164" fontId="12" fillId="0" borderId="0" xfId="2" applyFont="1" applyAlignment="1">
      <alignment horizontal="center" vertical="center" wrapText="1"/>
    </xf>
    <xf numFmtId="164" fontId="12" fillId="3" borderId="55" xfId="2" applyFont="1" applyFill="1" applyBorder="1" applyAlignment="1">
      <alignment horizontal="center" vertical="center" wrapText="1"/>
    </xf>
    <xf numFmtId="164" fontId="12" fillId="3" borderId="59" xfId="2" applyFont="1" applyFill="1" applyBorder="1" applyAlignment="1">
      <alignment horizontal="center" vertical="center" wrapText="1"/>
    </xf>
    <xf numFmtId="164" fontId="12" fillId="0" borderId="61" xfId="2" applyFont="1" applyBorder="1" applyAlignment="1">
      <alignment horizontal="center" vertical="center" wrapText="1"/>
    </xf>
    <xf numFmtId="164" fontId="12" fillId="3" borderId="62" xfId="2" applyFont="1" applyFill="1" applyBorder="1" applyAlignment="1">
      <alignment horizontal="center" vertical="center" wrapText="1"/>
    </xf>
    <xf numFmtId="49" fontId="17" fillId="0" borderId="55" xfId="2" applyNumberFormat="1" applyFont="1" applyBorder="1" applyAlignment="1">
      <alignment horizontal="center"/>
    </xf>
    <xf numFmtId="164" fontId="17" fillId="0" borderId="55" xfId="2" applyFont="1" applyBorder="1" applyAlignment="1">
      <alignment horizontal="left"/>
    </xf>
    <xf numFmtId="164" fontId="17" fillId="0" borderId="55" xfId="2" applyFont="1" applyBorder="1" applyAlignment="1">
      <alignment horizontal="center" vertical="center"/>
    </xf>
    <xf numFmtId="164" fontId="17" fillId="0" borderId="55" xfId="2" applyFont="1" applyFill="1" applyBorder="1" applyAlignment="1">
      <alignment horizontal="center" vertical="center"/>
    </xf>
    <xf numFmtId="164" fontId="17" fillId="3" borderId="55" xfId="2" applyFont="1" applyFill="1" applyBorder="1" applyAlignment="1">
      <alignment horizontal="center" vertical="center"/>
    </xf>
    <xf numFmtId="164" fontId="17" fillId="0" borderId="61" xfId="2" applyFont="1" applyBorder="1" applyAlignment="1">
      <alignment horizontal="center" vertical="center"/>
    </xf>
    <xf numFmtId="164" fontId="17" fillId="0" borderId="62" xfId="2" applyFont="1" applyBorder="1" applyAlignment="1">
      <alignment horizontal="center" vertical="center"/>
    </xf>
    <xf numFmtId="164" fontId="17" fillId="3" borderId="61" xfId="2" applyFont="1" applyFill="1" applyBorder="1" applyAlignment="1">
      <alignment horizontal="center" vertical="center"/>
    </xf>
    <xf numFmtId="164" fontId="17" fillId="3" borderId="62" xfId="2" applyFont="1" applyFill="1" applyBorder="1" applyAlignment="1">
      <alignment horizontal="center" vertical="center"/>
    </xf>
    <xf numFmtId="164" fontId="17" fillId="3" borderId="63" xfId="2" applyFont="1" applyFill="1" applyBorder="1" applyAlignment="1">
      <alignment horizontal="center" vertical="center"/>
    </xf>
    <xf numFmtId="164" fontId="17" fillId="0" borderId="59" xfId="2" applyFont="1" applyFill="1" applyBorder="1" applyAlignment="1">
      <alignment horizontal="center" vertical="center"/>
    </xf>
    <xf numFmtId="164" fontId="17" fillId="0" borderId="59" xfId="2" applyFont="1" applyFill="1" applyBorder="1" applyAlignment="1">
      <alignment horizontal="center" vertical="center" wrapText="1"/>
    </xf>
    <xf numFmtId="164" fontId="17" fillId="3" borderId="59" xfId="2" applyFont="1" applyFill="1" applyBorder="1" applyAlignment="1">
      <alignment horizontal="center" vertical="center"/>
    </xf>
    <xf numFmtId="164" fontId="17" fillId="2" borderId="61" xfId="2" applyFont="1" applyFill="1" applyBorder="1" applyAlignment="1">
      <alignment horizontal="center" vertical="center"/>
    </xf>
    <xf numFmtId="164" fontId="17" fillId="0" borderId="45" xfId="2" applyFont="1" applyBorder="1" applyAlignment="1">
      <alignment horizontal="center" vertical="center"/>
    </xf>
    <xf numFmtId="164" fontId="17" fillId="0" borderId="59" xfId="2" applyFont="1" applyBorder="1" applyAlignment="1">
      <alignment horizontal="center" vertical="center" wrapText="1"/>
    </xf>
    <xf numFmtId="164" fontId="17" fillId="0" borderId="59" xfId="2" applyFont="1" applyBorder="1" applyAlignment="1">
      <alignment horizontal="center" vertical="center"/>
    </xf>
    <xf numFmtId="164" fontId="17" fillId="0" borderId="0" xfId="2" applyFont="1"/>
    <xf numFmtId="49" fontId="12" fillId="0" borderId="55" xfId="2" applyNumberFormat="1" applyFont="1" applyBorder="1" applyAlignment="1">
      <alignment horizontal="center"/>
    </xf>
    <xf numFmtId="164" fontId="12" fillId="0" borderId="55" xfId="2" applyFont="1" applyBorder="1" applyAlignment="1">
      <alignment horizontal="center" vertical="center"/>
    </xf>
    <xf numFmtId="164" fontId="12" fillId="0" borderId="55" xfId="2" applyFont="1" applyFill="1" applyBorder="1" applyAlignment="1">
      <alignment horizontal="center" vertical="center"/>
    </xf>
    <xf numFmtId="164" fontId="12" fillId="3" borderId="55" xfId="2" applyFont="1" applyFill="1" applyBorder="1" applyAlignment="1">
      <alignment horizontal="center" vertical="center"/>
    </xf>
    <xf numFmtId="164" fontId="12" fillId="0" borderId="56" xfId="2" applyFont="1" applyBorder="1" applyAlignment="1">
      <alignment horizontal="center" vertical="center"/>
    </xf>
    <xf numFmtId="164" fontId="12" fillId="3" borderId="56" xfId="2" applyFont="1" applyFill="1" applyBorder="1" applyAlignment="1">
      <alignment horizontal="center" vertical="center"/>
    </xf>
    <xf numFmtId="164" fontId="12" fillId="3" borderId="46" xfId="2" applyFont="1" applyFill="1" applyBorder="1" applyAlignment="1">
      <alignment horizontal="center" vertical="center"/>
    </xf>
    <xf numFmtId="164" fontId="12" fillId="0" borderId="59" xfId="2" applyFont="1" applyFill="1" applyBorder="1" applyAlignment="1">
      <alignment horizontal="center" vertical="center"/>
    </xf>
    <xf numFmtId="164" fontId="12" fillId="3" borderId="59" xfId="2" applyFont="1" applyFill="1" applyBorder="1" applyAlignment="1">
      <alignment horizontal="center" vertical="center"/>
    </xf>
    <xf numFmtId="164" fontId="12" fillId="2" borderId="55" xfId="2" applyFont="1" applyFill="1" applyBorder="1" applyAlignment="1">
      <alignment horizontal="center" vertical="center"/>
    </xf>
    <xf numFmtId="164" fontId="12" fillId="0" borderId="45" xfId="2" applyFont="1" applyBorder="1" applyAlignment="1">
      <alignment horizontal="center" vertical="center"/>
    </xf>
    <xf numFmtId="164" fontId="12" fillId="0" borderId="59" xfId="2" applyFont="1" applyBorder="1" applyAlignment="1">
      <alignment horizontal="center" vertical="center"/>
    </xf>
    <xf numFmtId="164" fontId="12" fillId="0" borderId="0" xfId="2" applyFont="1" applyAlignment="1">
      <alignment horizontal="center"/>
    </xf>
    <xf numFmtId="164" fontId="12" fillId="0" borderId="55" xfId="2" applyFont="1" applyBorder="1" applyAlignment="1">
      <alignment horizontal="left"/>
    </xf>
    <xf numFmtId="49" fontId="12" fillId="0" borderId="59" xfId="2" applyNumberFormat="1" applyFont="1" applyFill="1" applyBorder="1" applyAlignment="1">
      <alignment horizontal="center" vertical="center"/>
    </xf>
    <xf numFmtId="164" fontId="12" fillId="2" borderId="55" xfId="2" applyFont="1" applyFill="1" applyBorder="1" applyAlignment="1">
      <alignment horizontal="left"/>
    </xf>
    <xf numFmtId="1" fontId="12" fillId="2" borderId="55" xfId="2" applyNumberFormat="1" applyFont="1" applyFill="1" applyBorder="1" applyAlignment="1">
      <alignment horizontal="center" vertical="center"/>
    </xf>
    <xf numFmtId="164" fontId="12" fillId="2" borderId="56" xfId="2" applyFont="1" applyFill="1" applyBorder="1" applyAlignment="1">
      <alignment horizontal="center" vertical="center"/>
    </xf>
    <xf numFmtId="164" fontId="12" fillId="2" borderId="46" xfId="2" applyFont="1" applyFill="1" applyBorder="1" applyAlignment="1">
      <alignment horizontal="center" vertical="center"/>
    </xf>
    <xf numFmtId="164" fontId="12" fillId="2" borderId="59" xfId="2" applyFont="1" applyFill="1" applyBorder="1" applyAlignment="1">
      <alignment horizontal="center" vertical="center"/>
    </xf>
    <xf numFmtId="164" fontId="12" fillId="2" borderId="45" xfId="2" applyFont="1" applyFill="1" applyBorder="1" applyAlignment="1">
      <alignment horizontal="center" vertical="center"/>
    </xf>
    <xf numFmtId="164" fontId="12" fillId="0" borderId="45" xfId="2" applyFont="1" applyFill="1" applyBorder="1" applyAlignment="1">
      <alignment horizontal="center" vertical="center"/>
    </xf>
    <xf numFmtId="49" fontId="12" fillId="0" borderId="55" xfId="2" applyNumberFormat="1" applyFont="1" applyFill="1" applyBorder="1" applyAlignment="1">
      <alignment horizontal="center"/>
    </xf>
    <xf numFmtId="9" fontId="12" fillId="2" borderId="55" xfId="5" applyFont="1" applyFill="1" applyBorder="1" applyAlignment="1">
      <alignment horizontal="center" vertical="center"/>
    </xf>
    <xf numFmtId="164" fontId="12" fillId="0" borderId="0" xfId="2" applyFont="1" applyFill="1"/>
    <xf numFmtId="164" fontId="12" fillId="4" borderId="55" xfId="2" applyFont="1" applyFill="1" applyBorder="1" applyAlignment="1">
      <alignment horizontal="left"/>
    </xf>
    <xf numFmtId="164" fontId="12" fillId="4" borderId="55" xfId="2" applyFont="1" applyFill="1" applyBorder="1" applyAlignment="1">
      <alignment horizontal="center" vertical="center"/>
    </xf>
    <xf numFmtId="9" fontId="12" fillId="4" borderId="55" xfId="5" applyFont="1" applyFill="1" applyBorder="1" applyAlignment="1">
      <alignment horizontal="center" vertical="center"/>
    </xf>
    <xf numFmtId="164" fontId="12" fillId="4" borderId="56" xfId="2" applyFont="1" applyFill="1" applyBorder="1" applyAlignment="1">
      <alignment horizontal="center" vertical="center"/>
    </xf>
    <xf numFmtId="164" fontId="12" fillId="4" borderId="46" xfId="2" applyFont="1" applyFill="1" applyBorder="1" applyAlignment="1">
      <alignment horizontal="center" vertical="center"/>
    </xf>
    <xf numFmtId="164" fontId="12" fillId="4" borderId="59" xfId="2" applyFont="1" applyFill="1" applyBorder="1" applyAlignment="1">
      <alignment horizontal="center" vertical="center"/>
    </xf>
    <xf numFmtId="164" fontId="12" fillId="4" borderId="45" xfId="2" applyFont="1" applyFill="1" applyBorder="1" applyAlignment="1">
      <alignment horizontal="center" vertical="center"/>
    </xf>
    <xf numFmtId="164" fontId="12" fillId="0" borderId="55" xfId="2" applyFont="1" applyFill="1" applyBorder="1" applyAlignment="1">
      <alignment horizontal="left"/>
    </xf>
    <xf numFmtId="165" fontId="12" fillId="0" borderId="55" xfId="2" applyNumberFormat="1" applyFont="1" applyFill="1" applyBorder="1" applyAlignment="1">
      <alignment horizontal="center" vertical="center"/>
    </xf>
    <xf numFmtId="167" fontId="12" fillId="0" borderId="55" xfId="2" applyNumberFormat="1" applyFont="1" applyFill="1" applyBorder="1" applyAlignment="1">
      <alignment horizontal="center" vertical="center"/>
    </xf>
    <xf numFmtId="167" fontId="12" fillId="3" borderId="55" xfId="2" applyNumberFormat="1" applyFont="1" applyFill="1" applyBorder="1" applyAlignment="1">
      <alignment horizontal="center" vertical="center"/>
    </xf>
    <xf numFmtId="164" fontId="12" fillId="0" borderId="58" xfId="2" applyFont="1" applyFill="1" applyBorder="1" applyAlignment="1">
      <alignment horizontal="center" vertical="center"/>
    </xf>
    <xf numFmtId="165" fontId="12" fillId="0" borderId="65" xfId="2" applyNumberFormat="1" applyFont="1" applyFill="1" applyBorder="1" applyAlignment="1">
      <alignment horizontal="center" vertical="center"/>
    </xf>
    <xf numFmtId="164" fontId="12" fillId="0" borderId="65" xfId="2" applyFont="1" applyFill="1" applyBorder="1" applyAlignment="1">
      <alignment horizontal="center" vertical="center"/>
    </xf>
    <xf numFmtId="166" fontId="12" fillId="0" borderId="65" xfId="2" applyNumberFormat="1" applyFont="1" applyFill="1" applyBorder="1" applyAlignment="1">
      <alignment horizontal="center" vertical="center"/>
    </xf>
    <xf numFmtId="166" fontId="12" fillId="3" borderId="65" xfId="2" applyNumberFormat="1" applyFont="1" applyFill="1" applyBorder="1" applyAlignment="1">
      <alignment horizontal="center" vertical="center"/>
    </xf>
    <xf numFmtId="164" fontId="12" fillId="0" borderId="65" xfId="2" applyFont="1" applyBorder="1" applyAlignment="1">
      <alignment horizontal="center" vertical="center"/>
    </xf>
    <xf numFmtId="164" fontId="12" fillId="3" borderId="65" xfId="2" applyFont="1" applyFill="1" applyBorder="1" applyAlignment="1">
      <alignment horizontal="center" vertical="center"/>
    </xf>
    <xf numFmtId="164" fontId="12" fillId="0" borderId="60" xfId="2" applyFont="1" applyBorder="1" applyAlignment="1">
      <alignment horizontal="center" vertical="center"/>
    </xf>
    <xf numFmtId="164" fontId="12" fillId="3" borderId="60" xfId="2" applyFont="1" applyFill="1" applyBorder="1" applyAlignment="1">
      <alignment horizontal="center" vertical="center"/>
    </xf>
    <xf numFmtId="164" fontId="12" fillId="3" borderId="66" xfId="2" applyFont="1" applyFill="1" applyBorder="1" applyAlignment="1">
      <alignment horizontal="center" vertical="center"/>
    </xf>
    <xf numFmtId="164" fontId="12" fillId="0" borderId="53" xfId="2" applyFont="1" applyFill="1" applyBorder="1" applyAlignment="1">
      <alignment horizontal="center" vertical="center"/>
    </xf>
    <xf numFmtId="164" fontId="12" fillId="3" borderId="53" xfId="2" applyFont="1" applyFill="1" applyBorder="1" applyAlignment="1">
      <alignment horizontal="center" vertical="center"/>
    </xf>
    <xf numFmtId="164" fontId="12" fillId="2" borderId="65" xfId="2" applyFont="1" applyFill="1" applyBorder="1" applyAlignment="1">
      <alignment horizontal="center" vertical="center"/>
    </xf>
    <xf numFmtId="164" fontId="12" fillId="0" borderId="67" xfId="2" applyFont="1" applyBorder="1" applyAlignment="1">
      <alignment horizontal="center" vertical="center"/>
    </xf>
    <xf numFmtId="164" fontId="12" fillId="0" borderId="53" xfId="2" applyFont="1" applyBorder="1" applyAlignment="1">
      <alignment horizontal="center" vertical="center"/>
    </xf>
    <xf numFmtId="164" fontId="17" fillId="8" borderId="59" xfId="2" applyFont="1" applyFill="1" applyBorder="1" applyAlignment="1">
      <alignment vertical="center" wrapText="1"/>
    </xf>
    <xf numFmtId="164" fontId="12" fillId="0" borderId="59" xfId="2" applyFont="1" applyFill="1" applyBorder="1"/>
    <xf numFmtId="0" fontId="13" fillId="0" borderId="59" xfId="4" applyFont="1" applyBorder="1" applyAlignment="1">
      <alignment horizontal="center" vertical="center"/>
    </xf>
    <xf numFmtId="164" fontId="17" fillId="5" borderId="55" xfId="2" applyFont="1" applyFill="1" applyBorder="1" applyAlignment="1">
      <alignment horizontal="left"/>
    </xf>
    <xf numFmtId="49" fontId="12" fillId="2" borderId="55" xfId="2" applyNumberFormat="1" applyFont="1" applyFill="1" applyBorder="1" applyAlignment="1">
      <alignment horizontal="center" vertical="center"/>
    </xf>
    <xf numFmtId="49" fontId="12" fillId="0" borderId="55" xfId="2" applyNumberFormat="1" applyFont="1" applyFill="1" applyBorder="1" applyAlignment="1">
      <alignment horizontal="center" vertical="center"/>
    </xf>
    <xf numFmtId="0" fontId="12" fillId="3" borderId="55" xfId="2" applyNumberFormat="1" applyFont="1" applyFill="1" applyBorder="1" applyAlignment="1">
      <alignment horizontal="center" vertical="center"/>
    </xf>
    <xf numFmtId="0" fontId="22" fillId="3" borderId="55" xfId="2" applyNumberFormat="1" applyFont="1" applyFill="1" applyBorder="1" applyAlignment="1">
      <alignment horizontal="center" vertical="center"/>
    </xf>
    <xf numFmtId="49" fontId="12" fillId="0" borderId="55" xfId="2" applyNumberFormat="1" applyFont="1" applyBorder="1" applyAlignment="1">
      <alignment horizontal="center" vertical="center"/>
    </xf>
    <xf numFmtId="49" fontId="12" fillId="3" borderId="55" xfId="2" applyNumberFormat="1" applyFont="1" applyFill="1" applyBorder="1" applyAlignment="1">
      <alignment horizontal="center" vertical="center"/>
    </xf>
    <xf numFmtId="166" fontId="12" fillId="4" borderId="55" xfId="2" applyNumberFormat="1" applyFont="1" applyFill="1" applyBorder="1" applyAlignment="1">
      <alignment horizontal="center" vertical="center"/>
    </xf>
    <xf numFmtId="164" fontId="12" fillId="0" borderId="55" xfId="2" applyFont="1" applyFill="1" applyBorder="1"/>
    <xf numFmtId="164" fontId="12" fillId="6" borderId="55" xfId="2" applyFont="1" applyFill="1" applyBorder="1" applyAlignment="1">
      <alignment horizontal="center" vertical="center"/>
    </xf>
    <xf numFmtId="164" fontId="12" fillId="0" borderId="56" xfId="2" applyFont="1" applyFill="1" applyBorder="1" applyAlignment="1">
      <alignment horizontal="center" vertical="center"/>
    </xf>
    <xf numFmtId="164" fontId="12" fillId="0" borderId="46" xfId="2" applyFont="1" applyFill="1" applyBorder="1" applyAlignment="1">
      <alignment horizontal="center" vertical="center"/>
    </xf>
    <xf numFmtId="164" fontId="12" fillId="0" borderId="55" xfId="2" applyFont="1" applyBorder="1"/>
    <xf numFmtId="3" fontId="12" fillId="3" borderId="55" xfId="2" applyNumberFormat="1" applyFont="1" applyFill="1" applyBorder="1" applyAlignment="1">
      <alignment horizontal="center" vertical="center"/>
    </xf>
    <xf numFmtId="166" fontId="12" fillId="0" borderId="55" xfId="2" applyNumberFormat="1" applyFont="1" applyFill="1" applyBorder="1" applyAlignment="1">
      <alignment horizontal="center" vertical="center"/>
    </xf>
    <xf numFmtId="166" fontId="12" fillId="3" borderId="55" xfId="2" applyNumberFormat="1" applyFont="1" applyFill="1" applyBorder="1" applyAlignment="1">
      <alignment horizontal="center" vertical="center"/>
    </xf>
    <xf numFmtId="164" fontId="12" fillId="8" borderId="59" xfId="2" applyFont="1" applyFill="1" applyBorder="1" applyAlignment="1">
      <alignment horizontal="center" vertical="center" wrapText="1"/>
    </xf>
    <xf numFmtId="164" fontId="12" fillId="0" borderId="55" xfId="2" applyFont="1" applyFill="1" applyBorder="1" applyAlignment="1">
      <alignment horizontal="center" vertical="center" wrapText="1"/>
    </xf>
    <xf numFmtId="0" fontId="13" fillId="0" borderId="59" xfId="4" applyFont="1" applyFill="1" applyBorder="1" applyAlignment="1">
      <alignment horizontal="center" vertical="center" wrapText="1"/>
    </xf>
    <xf numFmtId="164" fontId="12" fillId="0" borderId="62" xfId="2" applyFont="1" applyFill="1" applyBorder="1" applyAlignment="1">
      <alignment horizontal="center" vertical="center" wrapText="1"/>
    </xf>
    <xf numFmtId="164" fontId="12" fillId="0" borderId="46" xfId="2" applyFont="1" applyFill="1" applyBorder="1" applyAlignment="1">
      <alignment horizontal="center" vertical="center" wrapText="1"/>
    </xf>
    <xf numFmtId="0" fontId="13" fillId="2" borderId="59" xfId="4" applyFont="1" applyFill="1" applyBorder="1" applyAlignment="1">
      <alignment horizontal="center" vertical="center"/>
    </xf>
    <xf numFmtId="0" fontId="13" fillId="4" borderId="59" xfId="4" applyFont="1" applyFill="1" applyBorder="1" applyAlignment="1">
      <alignment horizontal="center" vertical="center"/>
    </xf>
    <xf numFmtId="0" fontId="13" fillId="0" borderId="59" xfId="4" applyFont="1" applyFill="1" applyBorder="1" applyAlignment="1">
      <alignment horizontal="center" vertical="center"/>
    </xf>
    <xf numFmtId="49" fontId="17" fillId="0" borderId="55" xfId="2" applyNumberFormat="1" applyFont="1" applyFill="1" applyBorder="1" applyAlignment="1">
      <alignment horizontal="center"/>
    </xf>
    <xf numFmtId="0" fontId="12" fillId="0" borderId="55" xfId="2" applyNumberFormat="1" applyFont="1" applyFill="1" applyBorder="1" applyAlignment="1">
      <alignment horizontal="center" vertical="center"/>
    </xf>
    <xf numFmtId="0" fontId="22" fillId="0" borderId="55" xfId="2" applyNumberFormat="1" applyFont="1" applyFill="1" applyBorder="1" applyAlignment="1">
      <alignment horizontal="center" vertical="center"/>
    </xf>
    <xf numFmtId="3" fontId="12" fillId="0" borderId="55" xfId="2" applyNumberFormat="1" applyFont="1" applyFill="1" applyBorder="1" applyAlignment="1">
      <alignment horizontal="center" vertical="center"/>
    </xf>
    <xf numFmtId="3" fontId="13" fillId="0" borderId="59" xfId="4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Border="1"/>
    <xf numFmtId="0" fontId="12" fillId="0" borderId="15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justify" vertical="top" wrapText="1"/>
    </xf>
    <xf numFmtId="0" fontId="12" fillId="0" borderId="19" xfId="0" applyFont="1" applyBorder="1" applyAlignment="1">
      <alignment horizontal="justify" vertical="top" wrapText="1"/>
    </xf>
    <xf numFmtId="0" fontId="13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center" vertical="top" wrapText="1"/>
    </xf>
    <xf numFmtId="0" fontId="18" fillId="0" borderId="0" xfId="0" applyFont="1"/>
    <xf numFmtId="0" fontId="18" fillId="0" borderId="0" xfId="0" applyFont="1" applyBorder="1"/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3" fillId="0" borderId="1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right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 wrapText="1"/>
    </xf>
    <xf numFmtId="0" fontId="13" fillId="0" borderId="17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right" vertical="center" wrapText="1"/>
    </xf>
    <xf numFmtId="0" fontId="13" fillId="0" borderId="35" xfId="0" applyFont="1" applyBorder="1" applyAlignment="1">
      <alignment horizontal="right" vertical="center" wrapText="1"/>
    </xf>
    <xf numFmtId="0" fontId="13" fillId="0" borderId="36" xfId="0" applyFont="1" applyBorder="1" applyAlignment="1">
      <alignment horizontal="right" vertical="center" wrapText="1"/>
    </xf>
    <xf numFmtId="0" fontId="13" fillId="0" borderId="37" xfId="0" applyFont="1" applyBorder="1" applyAlignment="1">
      <alignment horizontal="right" vertical="center" wrapText="1"/>
    </xf>
    <xf numFmtId="0" fontId="13" fillId="0" borderId="15" xfId="0" applyFont="1" applyBorder="1" applyAlignment="1">
      <alignment vertical="center" wrapText="1"/>
    </xf>
    <xf numFmtId="0" fontId="13" fillId="0" borderId="38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38" xfId="0" applyFont="1" applyBorder="1" applyAlignment="1">
      <alignment horizontal="right" vertical="center" wrapText="1"/>
    </xf>
    <xf numFmtId="0" fontId="13" fillId="0" borderId="38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13" fillId="0" borderId="34" xfId="0" applyFont="1" applyBorder="1" applyAlignment="1">
      <alignment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horizontal="right" vertical="center" wrapText="1"/>
    </xf>
    <xf numFmtId="0" fontId="13" fillId="0" borderId="35" xfId="0" applyFont="1" applyBorder="1" applyAlignment="1">
      <alignment vertical="center" wrapText="1"/>
    </xf>
    <xf numFmtId="0" fontId="13" fillId="0" borderId="33" xfId="0" applyFont="1" applyBorder="1" applyAlignment="1">
      <alignment horizontal="justify" vertical="center" wrapText="1"/>
    </xf>
    <xf numFmtId="0" fontId="13" fillId="0" borderId="40" xfId="0" applyFont="1" applyBorder="1" applyAlignment="1">
      <alignment horizontal="justify" vertical="center" wrapText="1"/>
    </xf>
    <xf numFmtId="0" fontId="13" fillId="0" borderId="35" xfId="0" applyFont="1" applyBorder="1" applyAlignment="1">
      <alignment horizontal="justify" vertical="center" wrapText="1"/>
    </xf>
    <xf numFmtId="0" fontId="13" fillId="0" borderId="40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3" xfId="0" applyFont="1" applyBorder="1" applyAlignment="1">
      <alignment vertical="center" wrapText="1"/>
    </xf>
    <xf numFmtId="0" fontId="13" fillId="0" borderId="27" xfId="0" applyFont="1" applyBorder="1" applyAlignment="1">
      <alignment horizontal="right" vertical="center" wrapText="1"/>
    </xf>
    <xf numFmtId="0" fontId="13" fillId="0" borderId="44" xfId="0" applyFont="1" applyBorder="1" applyAlignment="1">
      <alignment horizontal="right" vertical="center" wrapText="1"/>
    </xf>
    <xf numFmtId="0" fontId="13" fillId="0" borderId="45" xfId="0" applyFont="1" applyBorder="1" applyAlignment="1">
      <alignment horizontal="right" vertical="center" wrapText="1"/>
    </xf>
    <xf numFmtId="0" fontId="13" fillId="0" borderId="46" xfId="0" applyFont="1" applyBorder="1" applyAlignment="1">
      <alignment horizontal="right" vertical="center" wrapText="1"/>
    </xf>
    <xf numFmtId="0" fontId="13" fillId="0" borderId="47" xfId="0" applyFont="1" applyBorder="1" applyAlignment="1">
      <alignment horizontal="right" vertical="center" wrapText="1"/>
    </xf>
    <xf numFmtId="0" fontId="13" fillId="0" borderId="48" xfId="0" applyFont="1" applyBorder="1" applyAlignment="1">
      <alignment horizontal="right" vertical="center" wrapText="1"/>
    </xf>
    <xf numFmtId="0" fontId="23" fillId="0" borderId="0" xfId="1" applyFont="1" applyAlignment="1" applyProtection="1"/>
    <xf numFmtId="0" fontId="33" fillId="0" borderId="0" xfId="10" applyFont="1"/>
    <xf numFmtId="0" fontId="33" fillId="9" borderId="59" xfId="10" applyFont="1" applyFill="1" applyBorder="1" applyAlignment="1">
      <alignment horizontal="center" vertical="center" wrapText="1"/>
    </xf>
    <xf numFmtId="0" fontId="33" fillId="0" borderId="0" xfId="10" applyFont="1" applyAlignment="1">
      <alignment wrapText="1"/>
    </xf>
    <xf numFmtId="0" fontId="33" fillId="7" borderId="0" xfId="10" applyFont="1" applyFill="1" applyAlignment="1">
      <alignment wrapText="1"/>
    </xf>
    <xf numFmtId="0" fontId="33" fillId="7" borderId="0" xfId="10" applyFont="1" applyFill="1"/>
    <xf numFmtId="0" fontId="33" fillId="7" borderId="0" xfId="10" applyFont="1" applyFill="1" applyAlignment="1">
      <alignment horizontal="center"/>
    </xf>
    <xf numFmtId="16" fontId="33" fillId="7" borderId="0" xfId="10" applyNumberFormat="1" applyFont="1" applyFill="1" applyAlignment="1">
      <alignment horizontal="center"/>
    </xf>
    <xf numFmtId="9" fontId="33" fillId="7" borderId="0" xfId="10" applyNumberFormat="1" applyFont="1" applyFill="1" applyAlignment="1">
      <alignment horizontal="center"/>
    </xf>
    <xf numFmtId="0" fontId="33" fillId="10" borderId="0" xfId="10" applyFont="1" applyFill="1"/>
    <xf numFmtId="0" fontId="33" fillId="10" borderId="0" xfId="10" applyFont="1" applyFill="1" applyAlignment="1">
      <alignment horizontal="center"/>
    </xf>
    <xf numFmtId="10" fontId="33" fillId="10" borderId="0" xfId="10" applyNumberFormat="1" applyFont="1" applyFill="1" applyAlignment="1">
      <alignment horizontal="center"/>
    </xf>
    <xf numFmtId="0" fontId="33" fillId="0" borderId="0" xfId="10" applyFont="1" applyAlignment="1">
      <alignment horizontal="center"/>
    </xf>
    <xf numFmtId="0" fontId="33" fillId="10" borderId="0" xfId="10" applyFont="1" applyFill="1" applyAlignment="1">
      <alignment wrapText="1"/>
    </xf>
    <xf numFmtId="0" fontId="0" fillId="0" borderId="12" xfId="0" applyBorder="1"/>
    <xf numFmtId="0" fontId="12" fillId="0" borderId="23" xfId="0" applyFont="1" applyBorder="1" applyAlignment="1">
      <alignment horizontal="justify" vertical="top" wrapText="1"/>
    </xf>
    <xf numFmtId="0" fontId="0" fillId="0" borderId="20" xfId="0" applyBorder="1"/>
    <xf numFmtId="0" fontId="0" fillId="0" borderId="41" xfId="0" applyBorder="1"/>
    <xf numFmtId="0" fontId="13" fillId="0" borderId="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164" fontId="12" fillId="0" borderId="46" xfId="2" applyFont="1" applyFill="1" applyBorder="1" applyAlignment="1">
      <alignment horizontal="center" vertical="center" wrapText="1"/>
    </xf>
    <xf numFmtId="164" fontId="12" fillId="3" borderId="59" xfId="2" applyFont="1" applyFill="1" applyBorder="1" applyAlignment="1">
      <alignment horizontal="center" vertical="center" wrapText="1"/>
    </xf>
    <xf numFmtId="164" fontId="17" fillId="0" borderId="46" xfId="2" applyFont="1" applyFill="1" applyBorder="1" applyAlignment="1">
      <alignment horizontal="center" vertical="center"/>
    </xf>
    <xf numFmtId="164" fontId="12" fillId="0" borderId="66" xfId="2" applyFont="1" applyFill="1" applyBorder="1" applyAlignment="1">
      <alignment horizontal="center" vertical="center"/>
    </xf>
    <xf numFmtId="164" fontId="12" fillId="8" borderId="46" xfId="2" applyFont="1" applyFill="1" applyBorder="1" applyAlignment="1">
      <alignment horizontal="center" vertical="center" wrapText="1"/>
    </xf>
    <xf numFmtId="0" fontId="13" fillId="3" borderId="59" xfId="4" applyFont="1" applyFill="1" applyBorder="1" applyAlignment="1">
      <alignment horizontal="center" vertical="center" wrapText="1"/>
    </xf>
    <xf numFmtId="0" fontId="18" fillId="3" borderId="59" xfId="4" applyFont="1" applyFill="1" applyBorder="1" applyAlignment="1">
      <alignment horizontal="center" vertical="center"/>
    </xf>
    <xf numFmtId="0" fontId="13" fillId="3" borderId="59" xfId="4" applyFont="1" applyFill="1" applyBorder="1" applyAlignment="1">
      <alignment horizontal="center" vertical="center"/>
    </xf>
    <xf numFmtId="3" fontId="13" fillId="3" borderId="59" xfId="4" applyNumberFormat="1" applyFont="1" applyFill="1" applyBorder="1" applyAlignment="1">
      <alignment horizontal="center" vertical="center"/>
    </xf>
    <xf numFmtId="164" fontId="12" fillId="0" borderId="55" xfId="2" applyFont="1" applyFill="1" applyBorder="1" applyAlignment="1">
      <alignment horizontal="center" vertical="center" wrapText="1"/>
    </xf>
    <xf numFmtId="164" fontId="12" fillId="0" borderId="56" xfId="2" applyFont="1" applyFill="1" applyBorder="1" applyAlignment="1">
      <alignment horizontal="center" vertical="center" wrapText="1"/>
    </xf>
    <xf numFmtId="164" fontId="12" fillId="0" borderId="59" xfId="2" applyFont="1" applyFill="1" applyBorder="1" applyAlignment="1">
      <alignment horizontal="center" vertical="center" wrapText="1"/>
    </xf>
    <xf numFmtId="164" fontId="12" fillId="3" borderId="59" xfId="2" applyFont="1" applyFill="1" applyBorder="1" applyAlignment="1">
      <alignment horizontal="center" vertical="center" wrapText="1"/>
    </xf>
    <xf numFmtId="164" fontId="12" fillId="0" borderId="46" xfId="2" applyFont="1" applyFill="1" applyBorder="1" applyAlignment="1">
      <alignment horizontal="center" vertical="center" wrapText="1"/>
    </xf>
    <xf numFmtId="164" fontId="12" fillId="0" borderId="45" xfId="2" applyFont="1" applyFill="1" applyBorder="1" applyAlignment="1">
      <alignment horizontal="center" vertical="center" wrapText="1"/>
    </xf>
    <xf numFmtId="164" fontId="13" fillId="0" borderId="55" xfId="2" applyFont="1" applyFill="1" applyBorder="1" applyAlignment="1">
      <alignment horizontal="center" vertical="center" wrapText="1"/>
    </xf>
    <xf numFmtId="164" fontId="12" fillId="0" borderId="57" xfId="2" applyFont="1" applyFill="1" applyBorder="1" applyAlignment="1">
      <alignment horizontal="center" vertical="center" wrapText="1"/>
    </xf>
    <xf numFmtId="164" fontId="12" fillId="0" borderId="58" xfId="2" applyFont="1" applyFill="1" applyBorder="1" applyAlignment="1">
      <alignment horizontal="center" vertical="center" wrapText="1"/>
    </xf>
    <xf numFmtId="164" fontId="12" fillId="0" borderId="46" xfId="2" applyFont="1" applyBorder="1" applyAlignment="1">
      <alignment horizontal="center" vertical="center"/>
    </xf>
    <xf numFmtId="164" fontId="12" fillId="0" borderId="39" xfId="2" applyFont="1" applyBorder="1" applyAlignment="1">
      <alignment horizontal="center" vertical="center"/>
    </xf>
    <xf numFmtId="164" fontId="12" fillId="0" borderId="45" xfId="2" applyFont="1" applyBorder="1" applyAlignment="1">
      <alignment horizontal="center" vertical="center"/>
    </xf>
    <xf numFmtId="164" fontId="12" fillId="3" borderId="56" xfId="2" applyFont="1" applyFill="1" applyBorder="1" applyAlignment="1">
      <alignment horizontal="center" vertical="center" wrapText="1"/>
    </xf>
    <xf numFmtId="164" fontId="12" fillId="3" borderId="57" xfId="2" applyFont="1" applyFill="1" applyBorder="1" applyAlignment="1">
      <alignment horizontal="center" vertical="center" wrapText="1"/>
    </xf>
    <xf numFmtId="164" fontId="12" fillId="3" borderId="58" xfId="2" applyFont="1" applyFill="1" applyBorder="1" applyAlignment="1">
      <alignment horizontal="center" vertical="center" wrapText="1"/>
    </xf>
    <xf numFmtId="164" fontId="12" fillId="0" borderId="46" xfId="2" applyFont="1" applyBorder="1" applyAlignment="1">
      <alignment horizontal="center" vertical="center" wrapText="1"/>
    </xf>
    <xf numFmtId="164" fontId="12" fillId="0" borderId="45" xfId="2" applyFont="1" applyBorder="1" applyAlignment="1">
      <alignment horizontal="center" vertical="center" wrapText="1"/>
    </xf>
    <xf numFmtId="164" fontId="12" fillId="0" borderId="59" xfId="2" applyFont="1" applyBorder="1" applyAlignment="1">
      <alignment horizontal="center" vertical="center" wrapText="1"/>
    </xf>
    <xf numFmtId="164" fontId="12" fillId="0" borderId="64" xfId="2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0" fillId="0" borderId="0" xfId="0" applyBorder="1" applyAlignment="1">
      <alignment vertical="center"/>
    </xf>
    <xf numFmtId="0" fontId="0" fillId="0" borderId="24" xfId="0" applyBorder="1" applyAlignment="1">
      <alignment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0" fillId="0" borderId="16" xfId="0" applyBorder="1"/>
    <xf numFmtId="0" fontId="0" fillId="0" borderId="17" xfId="0" applyBorder="1"/>
    <xf numFmtId="0" fontId="27" fillId="0" borderId="26" xfId="0" applyFont="1" applyBorder="1" applyAlignment="1">
      <alignment horizontal="center" vertical="center" wrapText="1"/>
    </xf>
    <xf numFmtId="0" fontId="0" fillId="0" borderId="0" xfId="0" applyBorder="1"/>
    <xf numFmtId="0" fontId="0" fillId="0" borderId="24" xfId="0" applyBorder="1"/>
    <xf numFmtId="0" fontId="27" fillId="0" borderId="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vertical="top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</cellXfs>
  <cellStyles count="11">
    <cellStyle name="Excel Built-in Normal" xfId="2"/>
    <cellStyle name="Heading" xfId="6"/>
    <cellStyle name="Heading1" xfId="7"/>
    <cellStyle name="Hyperlink" xfId="1" builtinId="8"/>
    <cellStyle name="Hyperlink 2" xfId="3"/>
    <cellStyle name="Normal" xfId="0" builtinId="0"/>
    <cellStyle name="Normal 2" xfId="4"/>
    <cellStyle name="Normal 3" xfId="10"/>
    <cellStyle name="Percent 2" xfId="5"/>
    <cellStyle name="Result" xfId="8"/>
    <cellStyle name="Result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289</xdr:row>
      <xdr:rowOff>0</xdr:rowOff>
    </xdr:from>
    <xdr:to>
      <xdr:col>1</xdr:col>
      <xdr:colOff>1520037</xdr:colOff>
      <xdr:row>290</xdr:row>
      <xdr:rowOff>104659</xdr:rowOff>
    </xdr:to>
    <xdr:pic>
      <xdr:nvPicPr>
        <xdr:cNvPr id="2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577375"/>
          <a:ext cx="1815312" cy="26658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au-umwelt.de/hp474/Umwelt-Produktdeklarationen-EPD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34"/>
  <sheetViews>
    <sheetView tabSelected="1" zoomScaleNormal="100" workbookViewId="0">
      <pane xSplit="1" ySplit="4" topLeftCell="B5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defaultColWidth="8.42578125" defaultRowHeight="12.75"/>
  <cols>
    <col min="1" max="1" width="50.85546875" style="3" customWidth="1"/>
    <col min="2" max="3" width="11.28515625" style="4" bestFit="1" customWidth="1"/>
    <col min="4" max="4" width="11.140625" style="4" bestFit="1" customWidth="1"/>
    <col min="5" max="5" width="10.7109375" style="4" bestFit="1" customWidth="1"/>
    <col min="6" max="6" width="11.7109375" style="4" bestFit="1" customWidth="1"/>
    <col min="7" max="7" width="11.42578125" style="4" customWidth="1"/>
    <col min="8" max="8" width="11.28515625" style="4" bestFit="1" customWidth="1"/>
    <col min="9" max="9" width="13.5703125" style="4" customWidth="1"/>
    <col min="10" max="10" width="10.140625" style="4" bestFit="1" customWidth="1"/>
    <col min="11" max="11" width="11.140625" style="4" bestFit="1" customWidth="1"/>
    <col min="12" max="12" width="7.28515625" style="4" bestFit="1" customWidth="1"/>
    <col min="13" max="13" width="8.140625" style="4" bestFit="1" customWidth="1"/>
    <col min="14" max="15" width="11.140625" style="4" bestFit="1" customWidth="1"/>
    <col min="16" max="16" width="10.140625" style="4" bestFit="1" customWidth="1"/>
    <col min="17" max="23" width="11.140625" style="4" bestFit="1" customWidth="1"/>
    <col min="24" max="24" width="7.5703125" style="4" bestFit="1" customWidth="1"/>
    <col min="25" max="25" width="8.28515625" style="4" bestFit="1" customWidth="1"/>
    <col min="26" max="38" width="11.140625" style="4" bestFit="1" customWidth="1"/>
    <col min="39" max="39" width="10.140625" style="4" bestFit="1" customWidth="1"/>
    <col min="40" max="42" width="11.140625" style="4" bestFit="1" customWidth="1"/>
    <col min="43" max="43" width="12.42578125" style="4" customWidth="1"/>
    <col min="44" max="44" width="11.28515625" style="4" bestFit="1" customWidth="1"/>
    <col min="45" max="45" width="9" style="4" bestFit="1" customWidth="1"/>
    <col min="46" max="46" width="8.28515625" style="4" bestFit="1" customWidth="1"/>
    <col min="47" max="47" width="10.85546875" style="4" bestFit="1" customWidth="1"/>
    <col min="48" max="48" width="11.28515625" style="4" bestFit="1" customWidth="1"/>
    <col min="49" max="49" width="9" style="4" bestFit="1" customWidth="1"/>
    <col min="50" max="50" width="8.140625" style="4" bestFit="1" customWidth="1"/>
    <col min="51" max="51" width="10.7109375" style="4" customWidth="1"/>
    <col min="52" max="53" width="9" style="4" bestFit="1" customWidth="1"/>
    <col min="54" max="54" width="13.28515625" style="5" bestFit="1" customWidth="1"/>
    <col min="55" max="55" width="12.7109375" style="5" bestFit="1" customWidth="1"/>
    <col min="56" max="56" width="18.42578125" style="5" customWidth="1"/>
    <col min="57" max="57" width="10.28515625" style="4" bestFit="1" customWidth="1"/>
    <col min="58" max="60" width="9.140625" style="4" bestFit="1" customWidth="1"/>
    <col min="61" max="62" width="7.28515625" style="4" bestFit="1" customWidth="1"/>
    <col min="63" max="63" width="16.5703125" style="4" customWidth="1"/>
    <col min="64" max="64" width="6.85546875" style="4" bestFit="1" customWidth="1"/>
    <col min="65" max="65" width="21.42578125" style="6" customWidth="1"/>
    <col min="66" max="66" width="16.42578125" style="4" bestFit="1" customWidth="1"/>
    <col min="67" max="67" width="10.140625" style="4" bestFit="1" customWidth="1"/>
    <col min="68" max="68" width="10.28515625" style="4" bestFit="1" customWidth="1"/>
    <col min="69" max="69" width="10.140625" style="4" bestFit="1" customWidth="1"/>
    <col min="70" max="72" width="9.42578125" style="4" bestFit="1" customWidth="1"/>
    <col min="73" max="73" width="13.85546875" style="4" bestFit="1" customWidth="1"/>
    <col min="74" max="74" width="10.28515625" style="4" bestFit="1" customWidth="1"/>
    <col min="75" max="75" width="12.42578125" style="5" bestFit="1" customWidth="1"/>
    <col min="76" max="76" width="10.28515625" style="5" bestFit="1" customWidth="1"/>
    <col min="77" max="77" width="14.42578125" style="5" bestFit="1" customWidth="1"/>
    <col min="78" max="78" width="10.28515625" style="91" bestFit="1" customWidth="1"/>
    <col min="79" max="234" width="8.42578125" style="3"/>
    <col min="235" max="235" width="4.5703125" style="3" customWidth="1"/>
    <col min="236" max="236" width="46.42578125" style="3" customWidth="1"/>
    <col min="237" max="237" width="15.85546875" style="3" customWidth="1"/>
    <col min="238" max="239" width="11.28515625" style="3" customWidth="1"/>
    <col min="240" max="243" width="13.7109375" style="3" customWidth="1"/>
    <col min="244" max="249" width="11.28515625" style="3" customWidth="1"/>
    <col min="250" max="284" width="8.42578125" style="3" customWidth="1"/>
    <col min="285" max="286" width="12.140625" style="3" customWidth="1"/>
    <col min="287" max="287" width="13.28515625" style="3" customWidth="1"/>
    <col min="288" max="298" width="8.42578125" style="3" customWidth="1"/>
    <col min="299" max="300" width="12.28515625" style="3" customWidth="1"/>
    <col min="301" max="303" width="13.5703125" style="3" customWidth="1"/>
    <col min="304" max="304" width="13.85546875" style="3" customWidth="1"/>
    <col min="305" max="305" width="10.28515625" style="3" customWidth="1"/>
    <col min="306" max="308" width="8.42578125" style="3" customWidth="1"/>
    <col min="309" max="309" width="9.7109375" style="3" customWidth="1"/>
    <col min="310" max="310" width="8.42578125" style="3" customWidth="1"/>
    <col min="311" max="311" width="10.42578125" style="3" customWidth="1"/>
    <col min="312" max="312" width="12.5703125" style="3" customWidth="1"/>
    <col min="313" max="313" width="10.42578125" style="3" customWidth="1"/>
    <col min="314" max="314" width="10.140625" style="3" customWidth="1"/>
    <col min="315" max="490" width="8.42578125" style="3"/>
    <col min="491" max="491" width="4.5703125" style="3" customWidth="1"/>
    <col min="492" max="492" width="46.42578125" style="3" customWidth="1"/>
    <col min="493" max="493" width="15.85546875" style="3" customWidth="1"/>
    <col min="494" max="495" width="11.28515625" style="3" customWidth="1"/>
    <col min="496" max="499" width="13.7109375" style="3" customWidth="1"/>
    <col min="500" max="505" width="11.28515625" style="3" customWidth="1"/>
    <col min="506" max="540" width="8.42578125" style="3" customWidth="1"/>
    <col min="541" max="542" width="12.140625" style="3" customWidth="1"/>
    <col min="543" max="543" width="13.28515625" style="3" customWidth="1"/>
    <col min="544" max="554" width="8.42578125" style="3" customWidth="1"/>
    <col min="555" max="556" width="12.28515625" style="3" customWidth="1"/>
    <col min="557" max="559" width="13.5703125" style="3" customWidth="1"/>
    <col min="560" max="560" width="13.85546875" style="3" customWidth="1"/>
    <col min="561" max="561" width="10.28515625" style="3" customWidth="1"/>
    <col min="562" max="564" width="8.42578125" style="3" customWidth="1"/>
    <col min="565" max="565" width="9.7109375" style="3" customWidth="1"/>
    <col min="566" max="566" width="8.42578125" style="3" customWidth="1"/>
    <col min="567" max="567" width="10.42578125" style="3" customWidth="1"/>
    <col min="568" max="568" width="12.5703125" style="3" customWidth="1"/>
    <col min="569" max="569" width="10.42578125" style="3" customWidth="1"/>
    <col min="570" max="570" width="10.140625" style="3" customWidth="1"/>
    <col min="571" max="746" width="8.42578125" style="3"/>
    <col min="747" max="747" width="4.5703125" style="3" customWidth="1"/>
    <col min="748" max="748" width="46.42578125" style="3" customWidth="1"/>
    <col min="749" max="749" width="15.85546875" style="3" customWidth="1"/>
    <col min="750" max="751" width="11.28515625" style="3" customWidth="1"/>
    <col min="752" max="755" width="13.7109375" style="3" customWidth="1"/>
    <col min="756" max="761" width="11.28515625" style="3" customWidth="1"/>
    <col min="762" max="796" width="8.42578125" style="3" customWidth="1"/>
    <col min="797" max="798" width="12.140625" style="3" customWidth="1"/>
    <col min="799" max="799" width="13.28515625" style="3" customWidth="1"/>
    <col min="800" max="810" width="8.42578125" style="3" customWidth="1"/>
    <col min="811" max="812" width="12.28515625" style="3" customWidth="1"/>
    <col min="813" max="815" width="13.5703125" style="3" customWidth="1"/>
    <col min="816" max="816" width="13.85546875" style="3" customWidth="1"/>
    <col min="817" max="817" width="10.28515625" style="3" customWidth="1"/>
    <col min="818" max="820" width="8.42578125" style="3" customWidth="1"/>
    <col min="821" max="821" width="9.7109375" style="3" customWidth="1"/>
    <col min="822" max="822" width="8.42578125" style="3" customWidth="1"/>
    <col min="823" max="823" width="10.42578125" style="3" customWidth="1"/>
    <col min="824" max="824" width="12.5703125" style="3" customWidth="1"/>
    <col min="825" max="825" width="10.42578125" style="3" customWidth="1"/>
    <col min="826" max="826" width="10.140625" style="3" customWidth="1"/>
    <col min="827" max="1002" width="8.42578125" style="3"/>
    <col min="1003" max="1003" width="4.5703125" style="3" customWidth="1"/>
    <col min="1004" max="1004" width="46.42578125" style="3" customWidth="1"/>
    <col min="1005" max="1005" width="15.85546875" style="3" customWidth="1"/>
    <col min="1006" max="1007" width="11.28515625" style="3" customWidth="1"/>
    <col min="1008" max="1011" width="13.7109375" style="3" customWidth="1"/>
    <col min="1012" max="1017" width="11.28515625" style="3" customWidth="1"/>
    <col min="1018" max="1052" width="8.42578125" style="3" customWidth="1"/>
    <col min="1053" max="1054" width="12.140625" style="3" customWidth="1"/>
    <col min="1055" max="1055" width="13.28515625" style="3" customWidth="1"/>
    <col min="1056" max="1066" width="8.42578125" style="3" customWidth="1"/>
    <col min="1067" max="1068" width="12.28515625" style="3" customWidth="1"/>
    <col min="1069" max="1071" width="13.5703125" style="3" customWidth="1"/>
    <col min="1072" max="1072" width="13.85546875" style="3" customWidth="1"/>
    <col min="1073" max="1073" width="10.28515625" style="3" customWidth="1"/>
    <col min="1074" max="1076" width="8.42578125" style="3" customWidth="1"/>
    <col min="1077" max="1077" width="9.7109375" style="3" customWidth="1"/>
    <col min="1078" max="1078" width="8.42578125" style="3" customWidth="1"/>
    <col min="1079" max="1079" width="10.42578125" style="3" customWidth="1"/>
    <col min="1080" max="1080" width="12.5703125" style="3" customWidth="1"/>
    <col min="1081" max="1081" width="10.42578125" style="3" customWidth="1"/>
    <col min="1082" max="1082" width="10.140625" style="3" customWidth="1"/>
    <col min="1083" max="1258" width="8.42578125" style="3"/>
    <col min="1259" max="1259" width="4.5703125" style="3" customWidth="1"/>
    <col min="1260" max="1260" width="46.42578125" style="3" customWidth="1"/>
    <col min="1261" max="1261" width="15.85546875" style="3" customWidth="1"/>
    <col min="1262" max="1263" width="11.28515625" style="3" customWidth="1"/>
    <col min="1264" max="1267" width="13.7109375" style="3" customWidth="1"/>
    <col min="1268" max="1273" width="11.28515625" style="3" customWidth="1"/>
    <col min="1274" max="1308" width="8.42578125" style="3" customWidth="1"/>
    <col min="1309" max="1310" width="12.140625" style="3" customWidth="1"/>
    <col min="1311" max="1311" width="13.28515625" style="3" customWidth="1"/>
    <col min="1312" max="1322" width="8.42578125" style="3" customWidth="1"/>
    <col min="1323" max="1324" width="12.28515625" style="3" customWidth="1"/>
    <col min="1325" max="1327" width="13.5703125" style="3" customWidth="1"/>
    <col min="1328" max="1328" width="13.85546875" style="3" customWidth="1"/>
    <col min="1329" max="1329" width="10.28515625" style="3" customWidth="1"/>
    <col min="1330" max="1332" width="8.42578125" style="3" customWidth="1"/>
    <col min="1333" max="1333" width="9.7109375" style="3" customWidth="1"/>
    <col min="1334" max="1334" width="8.42578125" style="3" customWidth="1"/>
    <col min="1335" max="1335" width="10.42578125" style="3" customWidth="1"/>
    <col min="1336" max="1336" width="12.5703125" style="3" customWidth="1"/>
    <col min="1337" max="1337" width="10.42578125" style="3" customWidth="1"/>
    <col min="1338" max="1338" width="10.140625" style="3" customWidth="1"/>
    <col min="1339" max="1514" width="8.42578125" style="3"/>
    <col min="1515" max="1515" width="4.5703125" style="3" customWidth="1"/>
    <col min="1516" max="1516" width="46.42578125" style="3" customWidth="1"/>
    <col min="1517" max="1517" width="15.85546875" style="3" customWidth="1"/>
    <col min="1518" max="1519" width="11.28515625" style="3" customWidth="1"/>
    <col min="1520" max="1523" width="13.7109375" style="3" customWidth="1"/>
    <col min="1524" max="1529" width="11.28515625" style="3" customWidth="1"/>
    <col min="1530" max="1564" width="8.42578125" style="3" customWidth="1"/>
    <col min="1565" max="1566" width="12.140625" style="3" customWidth="1"/>
    <col min="1567" max="1567" width="13.28515625" style="3" customWidth="1"/>
    <col min="1568" max="1578" width="8.42578125" style="3" customWidth="1"/>
    <col min="1579" max="1580" width="12.28515625" style="3" customWidth="1"/>
    <col min="1581" max="1583" width="13.5703125" style="3" customWidth="1"/>
    <col min="1584" max="1584" width="13.85546875" style="3" customWidth="1"/>
    <col min="1585" max="1585" width="10.28515625" style="3" customWidth="1"/>
    <col min="1586" max="1588" width="8.42578125" style="3" customWidth="1"/>
    <col min="1589" max="1589" width="9.7109375" style="3" customWidth="1"/>
    <col min="1590" max="1590" width="8.42578125" style="3" customWidth="1"/>
    <col min="1591" max="1591" width="10.42578125" style="3" customWidth="1"/>
    <col min="1592" max="1592" width="12.5703125" style="3" customWidth="1"/>
    <col min="1593" max="1593" width="10.42578125" style="3" customWidth="1"/>
    <col min="1594" max="1594" width="10.140625" style="3" customWidth="1"/>
    <col min="1595" max="1770" width="8.42578125" style="3"/>
    <col min="1771" max="1771" width="4.5703125" style="3" customWidth="1"/>
    <col min="1772" max="1772" width="46.42578125" style="3" customWidth="1"/>
    <col min="1773" max="1773" width="15.85546875" style="3" customWidth="1"/>
    <col min="1774" max="1775" width="11.28515625" style="3" customWidth="1"/>
    <col min="1776" max="1779" width="13.7109375" style="3" customWidth="1"/>
    <col min="1780" max="1785" width="11.28515625" style="3" customWidth="1"/>
    <col min="1786" max="1820" width="8.42578125" style="3" customWidth="1"/>
    <col min="1821" max="1822" width="12.140625" style="3" customWidth="1"/>
    <col min="1823" max="1823" width="13.28515625" style="3" customWidth="1"/>
    <col min="1824" max="1834" width="8.42578125" style="3" customWidth="1"/>
    <col min="1835" max="1836" width="12.28515625" style="3" customWidth="1"/>
    <col min="1837" max="1839" width="13.5703125" style="3" customWidth="1"/>
    <col min="1840" max="1840" width="13.85546875" style="3" customWidth="1"/>
    <col min="1841" max="1841" width="10.28515625" style="3" customWidth="1"/>
    <col min="1842" max="1844" width="8.42578125" style="3" customWidth="1"/>
    <col min="1845" max="1845" width="9.7109375" style="3" customWidth="1"/>
    <col min="1846" max="1846" width="8.42578125" style="3" customWidth="1"/>
    <col min="1847" max="1847" width="10.42578125" style="3" customWidth="1"/>
    <col min="1848" max="1848" width="12.5703125" style="3" customWidth="1"/>
    <col min="1849" max="1849" width="10.42578125" style="3" customWidth="1"/>
    <col min="1850" max="1850" width="10.140625" style="3" customWidth="1"/>
    <col min="1851" max="2026" width="8.42578125" style="3"/>
    <col min="2027" max="2027" width="4.5703125" style="3" customWidth="1"/>
    <col min="2028" max="2028" width="46.42578125" style="3" customWidth="1"/>
    <col min="2029" max="2029" width="15.85546875" style="3" customWidth="1"/>
    <col min="2030" max="2031" width="11.28515625" style="3" customWidth="1"/>
    <col min="2032" max="2035" width="13.7109375" style="3" customWidth="1"/>
    <col min="2036" max="2041" width="11.28515625" style="3" customWidth="1"/>
    <col min="2042" max="2076" width="8.42578125" style="3" customWidth="1"/>
    <col min="2077" max="2078" width="12.140625" style="3" customWidth="1"/>
    <col min="2079" max="2079" width="13.28515625" style="3" customWidth="1"/>
    <col min="2080" max="2090" width="8.42578125" style="3" customWidth="1"/>
    <col min="2091" max="2092" width="12.28515625" style="3" customWidth="1"/>
    <col min="2093" max="2095" width="13.5703125" style="3" customWidth="1"/>
    <col min="2096" max="2096" width="13.85546875" style="3" customWidth="1"/>
    <col min="2097" max="2097" width="10.28515625" style="3" customWidth="1"/>
    <col min="2098" max="2100" width="8.42578125" style="3" customWidth="1"/>
    <col min="2101" max="2101" width="9.7109375" style="3" customWidth="1"/>
    <col min="2102" max="2102" width="8.42578125" style="3" customWidth="1"/>
    <col min="2103" max="2103" width="10.42578125" style="3" customWidth="1"/>
    <col min="2104" max="2104" width="12.5703125" style="3" customWidth="1"/>
    <col min="2105" max="2105" width="10.42578125" style="3" customWidth="1"/>
    <col min="2106" max="2106" width="10.140625" style="3" customWidth="1"/>
    <col min="2107" max="2282" width="8.42578125" style="3"/>
    <col min="2283" max="2283" width="4.5703125" style="3" customWidth="1"/>
    <col min="2284" max="2284" width="46.42578125" style="3" customWidth="1"/>
    <col min="2285" max="2285" width="15.85546875" style="3" customWidth="1"/>
    <col min="2286" max="2287" width="11.28515625" style="3" customWidth="1"/>
    <col min="2288" max="2291" width="13.7109375" style="3" customWidth="1"/>
    <col min="2292" max="2297" width="11.28515625" style="3" customWidth="1"/>
    <col min="2298" max="2332" width="8.42578125" style="3" customWidth="1"/>
    <col min="2333" max="2334" width="12.140625" style="3" customWidth="1"/>
    <col min="2335" max="2335" width="13.28515625" style="3" customWidth="1"/>
    <col min="2336" max="2346" width="8.42578125" style="3" customWidth="1"/>
    <col min="2347" max="2348" width="12.28515625" style="3" customWidth="1"/>
    <col min="2349" max="2351" width="13.5703125" style="3" customWidth="1"/>
    <col min="2352" max="2352" width="13.85546875" style="3" customWidth="1"/>
    <col min="2353" max="2353" width="10.28515625" style="3" customWidth="1"/>
    <col min="2354" max="2356" width="8.42578125" style="3" customWidth="1"/>
    <col min="2357" max="2357" width="9.7109375" style="3" customWidth="1"/>
    <col min="2358" max="2358" width="8.42578125" style="3" customWidth="1"/>
    <col min="2359" max="2359" width="10.42578125" style="3" customWidth="1"/>
    <col min="2360" max="2360" width="12.5703125" style="3" customWidth="1"/>
    <col min="2361" max="2361" width="10.42578125" style="3" customWidth="1"/>
    <col min="2362" max="2362" width="10.140625" style="3" customWidth="1"/>
    <col min="2363" max="2538" width="8.42578125" style="3"/>
    <col min="2539" max="2539" width="4.5703125" style="3" customWidth="1"/>
    <col min="2540" max="2540" width="46.42578125" style="3" customWidth="1"/>
    <col min="2541" max="2541" width="15.85546875" style="3" customWidth="1"/>
    <col min="2542" max="2543" width="11.28515625" style="3" customWidth="1"/>
    <col min="2544" max="2547" width="13.7109375" style="3" customWidth="1"/>
    <col min="2548" max="2553" width="11.28515625" style="3" customWidth="1"/>
    <col min="2554" max="2588" width="8.42578125" style="3" customWidth="1"/>
    <col min="2589" max="2590" width="12.140625" style="3" customWidth="1"/>
    <col min="2591" max="2591" width="13.28515625" style="3" customWidth="1"/>
    <col min="2592" max="2602" width="8.42578125" style="3" customWidth="1"/>
    <col min="2603" max="2604" width="12.28515625" style="3" customWidth="1"/>
    <col min="2605" max="2607" width="13.5703125" style="3" customWidth="1"/>
    <col min="2608" max="2608" width="13.85546875" style="3" customWidth="1"/>
    <col min="2609" max="2609" width="10.28515625" style="3" customWidth="1"/>
    <col min="2610" max="2612" width="8.42578125" style="3" customWidth="1"/>
    <col min="2613" max="2613" width="9.7109375" style="3" customWidth="1"/>
    <col min="2614" max="2614" width="8.42578125" style="3" customWidth="1"/>
    <col min="2615" max="2615" width="10.42578125" style="3" customWidth="1"/>
    <col min="2616" max="2616" width="12.5703125" style="3" customWidth="1"/>
    <col min="2617" max="2617" width="10.42578125" style="3" customWidth="1"/>
    <col min="2618" max="2618" width="10.140625" style="3" customWidth="1"/>
    <col min="2619" max="2794" width="8.42578125" style="3"/>
    <col min="2795" max="2795" width="4.5703125" style="3" customWidth="1"/>
    <col min="2796" max="2796" width="46.42578125" style="3" customWidth="1"/>
    <col min="2797" max="2797" width="15.85546875" style="3" customWidth="1"/>
    <col min="2798" max="2799" width="11.28515625" style="3" customWidth="1"/>
    <col min="2800" max="2803" width="13.7109375" style="3" customWidth="1"/>
    <col min="2804" max="2809" width="11.28515625" style="3" customWidth="1"/>
    <col min="2810" max="2844" width="8.42578125" style="3" customWidth="1"/>
    <col min="2845" max="2846" width="12.140625" style="3" customWidth="1"/>
    <col min="2847" max="2847" width="13.28515625" style="3" customWidth="1"/>
    <col min="2848" max="2858" width="8.42578125" style="3" customWidth="1"/>
    <col min="2859" max="2860" width="12.28515625" style="3" customWidth="1"/>
    <col min="2861" max="2863" width="13.5703125" style="3" customWidth="1"/>
    <col min="2864" max="2864" width="13.85546875" style="3" customWidth="1"/>
    <col min="2865" max="2865" width="10.28515625" style="3" customWidth="1"/>
    <col min="2866" max="2868" width="8.42578125" style="3" customWidth="1"/>
    <col min="2869" max="2869" width="9.7109375" style="3" customWidth="1"/>
    <col min="2870" max="2870" width="8.42578125" style="3" customWidth="1"/>
    <col min="2871" max="2871" width="10.42578125" style="3" customWidth="1"/>
    <col min="2872" max="2872" width="12.5703125" style="3" customWidth="1"/>
    <col min="2873" max="2873" width="10.42578125" style="3" customWidth="1"/>
    <col min="2874" max="2874" width="10.140625" style="3" customWidth="1"/>
    <col min="2875" max="3050" width="8.42578125" style="3"/>
    <col min="3051" max="3051" width="4.5703125" style="3" customWidth="1"/>
    <col min="3052" max="3052" width="46.42578125" style="3" customWidth="1"/>
    <col min="3053" max="3053" width="15.85546875" style="3" customWidth="1"/>
    <col min="3054" max="3055" width="11.28515625" style="3" customWidth="1"/>
    <col min="3056" max="3059" width="13.7109375" style="3" customWidth="1"/>
    <col min="3060" max="3065" width="11.28515625" style="3" customWidth="1"/>
    <col min="3066" max="3100" width="8.42578125" style="3" customWidth="1"/>
    <col min="3101" max="3102" width="12.140625" style="3" customWidth="1"/>
    <col min="3103" max="3103" width="13.28515625" style="3" customWidth="1"/>
    <col min="3104" max="3114" width="8.42578125" style="3" customWidth="1"/>
    <col min="3115" max="3116" width="12.28515625" style="3" customWidth="1"/>
    <col min="3117" max="3119" width="13.5703125" style="3" customWidth="1"/>
    <col min="3120" max="3120" width="13.85546875" style="3" customWidth="1"/>
    <col min="3121" max="3121" width="10.28515625" style="3" customWidth="1"/>
    <col min="3122" max="3124" width="8.42578125" style="3" customWidth="1"/>
    <col min="3125" max="3125" width="9.7109375" style="3" customWidth="1"/>
    <col min="3126" max="3126" width="8.42578125" style="3" customWidth="1"/>
    <col min="3127" max="3127" width="10.42578125" style="3" customWidth="1"/>
    <col min="3128" max="3128" width="12.5703125" style="3" customWidth="1"/>
    <col min="3129" max="3129" width="10.42578125" style="3" customWidth="1"/>
    <col min="3130" max="3130" width="10.140625" style="3" customWidth="1"/>
    <col min="3131" max="3306" width="8.42578125" style="3"/>
    <col min="3307" max="3307" width="4.5703125" style="3" customWidth="1"/>
    <col min="3308" max="3308" width="46.42578125" style="3" customWidth="1"/>
    <col min="3309" max="3309" width="15.85546875" style="3" customWidth="1"/>
    <col min="3310" max="3311" width="11.28515625" style="3" customWidth="1"/>
    <col min="3312" max="3315" width="13.7109375" style="3" customWidth="1"/>
    <col min="3316" max="3321" width="11.28515625" style="3" customWidth="1"/>
    <col min="3322" max="3356" width="8.42578125" style="3" customWidth="1"/>
    <col min="3357" max="3358" width="12.140625" style="3" customWidth="1"/>
    <col min="3359" max="3359" width="13.28515625" style="3" customWidth="1"/>
    <col min="3360" max="3370" width="8.42578125" style="3" customWidth="1"/>
    <col min="3371" max="3372" width="12.28515625" style="3" customWidth="1"/>
    <col min="3373" max="3375" width="13.5703125" style="3" customWidth="1"/>
    <col min="3376" max="3376" width="13.85546875" style="3" customWidth="1"/>
    <col min="3377" max="3377" width="10.28515625" style="3" customWidth="1"/>
    <col min="3378" max="3380" width="8.42578125" style="3" customWidth="1"/>
    <col min="3381" max="3381" width="9.7109375" style="3" customWidth="1"/>
    <col min="3382" max="3382" width="8.42578125" style="3" customWidth="1"/>
    <col min="3383" max="3383" width="10.42578125" style="3" customWidth="1"/>
    <col min="3384" max="3384" width="12.5703125" style="3" customWidth="1"/>
    <col min="3385" max="3385" width="10.42578125" style="3" customWidth="1"/>
    <col min="3386" max="3386" width="10.140625" style="3" customWidth="1"/>
    <col min="3387" max="3562" width="8.42578125" style="3"/>
    <col min="3563" max="3563" width="4.5703125" style="3" customWidth="1"/>
    <col min="3564" max="3564" width="46.42578125" style="3" customWidth="1"/>
    <col min="3565" max="3565" width="15.85546875" style="3" customWidth="1"/>
    <col min="3566" max="3567" width="11.28515625" style="3" customWidth="1"/>
    <col min="3568" max="3571" width="13.7109375" style="3" customWidth="1"/>
    <col min="3572" max="3577" width="11.28515625" style="3" customWidth="1"/>
    <col min="3578" max="3612" width="8.42578125" style="3" customWidth="1"/>
    <col min="3613" max="3614" width="12.140625" style="3" customWidth="1"/>
    <col min="3615" max="3615" width="13.28515625" style="3" customWidth="1"/>
    <col min="3616" max="3626" width="8.42578125" style="3" customWidth="1"/>
    <col min="3627" max="3628" width="12.28515625" style="3" customWidth="1"/>
    <col min="3629" max="3631" width="13.5703125" style="3" customWidth="1"/>
    <col min="3632" max="3632" width="13.85546875" style="3" customWidth="1"/>
    <col min="3633" max="3633" width="10.28515625" style="3" customWidth="1"/>
    <col min="3634" max="3636" width="8.42578125" style="3" customWidth="1"/>
    <col min="3637" max="3637" width="9.7109375" style="3" customWidth="1"/>
    <col min="3638" max="3638" width="8.42578125" style="3" customWidth="1"/>
    <col min="3639" max="3639" width="10.42578125" style="3" customWidth="1"/>
    <col min="3640" max="3640" width="12.5703125" style="3" customWidth="1"/>
    <col min="3641" max="3641" width="10.42578125" style="3" customWidth="1"/>
    <col min="3642" max="3642" width="10.140625" style="3" customWidth="1"/>
    <col min="3643" max="3818" width="8.42578125" style="3"/>
    <col min="3819" max="3819" width="4.5703125" style="3" customWidth="1"/>
    <col min="3820" max="3820" width="46.42578125" style="3" customWidth="1"/>
    <col min="3821" max="3821" width="15.85546875" style="3" customWidth="1"/>
    <col min="3822" max="3823" width="11.28515625" style="3" customWidth="1"/>
    <col min="3824" max="3827" width="13.7109375" style="3" customWidth="1"/>
    <col min="3828" max="3833" width="11.28515625" style="3" customWidth="1"/>
    <col min="3834" max="3868" width="8.42578125" style="3" customWidth="1"/>
    <col min="3869" max="3870" width="12.140625" style="3" customWidth="1"/>
    <col min="3871" max="3871" width="13.28515625" style="3" customWidth="1"/>
    <col min="3872" max="3882" width="8.42578125" style="3" customWidth="1"/>
    <col min="3883" max="3884" width="12.28515625" style="3" customWidth="1"/>
    <col min="3885" max="3887" width="13.5703125" style="3" customWidth="1"/>
    <col min="3888" max="3888" width="13.85546875" style="3" customWidth="1"/>
    <col min="3889" max="3889" width="10.28515625" style="3" customWidth="1"/>
    <col min="3890" max="3892" width="8.42578125" style="3" customWidth="1"/>
    <col min="3893" max="3893" width="9.7109375" style="3" customWidth="1"/>
    <col min="3894" max="3894" width="8.42578125" style="3" customWidth="1"/>
    <col min="3895" max="3895" width="10.42578125" style="3" customWidth="1"/>
    <col min="3896" max="3896" width="12.5703125" style="3" customWidth="1"/>
    <col min="3897" max="3897" width="10.42578125" style="3" customWidth="1"/>
    <col min="3898" max="3898" width="10.140625" style="3" customWidth="1"/>
    <col min="3899" max="4074" width="8.42578125" style="3"/>
    <col min="4075" max="4075" width="4.5703125" style="3" customWidth="1"/>
    <col min="4076" max="4076" width="46.42578125" style="3" customWidth="1"/>
    <col min="4077" max="4077" width="15.85546875" style="3" customWidth="1"/>
    <col min="4078" max="4079" width="11.28515625" style="3" customWidth="1"/>
    <col min="4080" max="4083" width="13.7109375" style="3" customWidth="1"/>
    <col min="4084" max="4089" width="11.28515625" style="3" customWidth="1"/>
    <col min="4090" max="4124" width="8.42578125" style="3" customWidth="1"/>
    <col min="4125" max="4126" width="12.140625" style="3" customWidth="1"/>
    <col min="4127" max="4127" width="13.28515625" style="3" customWidth="1"/>
    <col min="4128" max="4138" width="8.42578125" style="3" customWidth="1"/>
    <col min="4139" max="4140" width="12.28515625" style="3" customWidth="1"/>
    <col min="4141" max="4143" width="13.5703125" style="3" customWidth="1"/>
    <col min="4144" max="4144" width="13.85546875" style="3" customWidth="1"/>
    <col min="4145" max="4145" width="10.28515625" style="3" customWidth="1"/>
    <col min="4146" max="4148" width="8.42578125" style="3" customWidth="1"/>
    <col min="4149" max="4149" width="9.7109375" style="3" customWidth="1"/>
    <col min="4150" max="4150" width="8.42578125" style="3" customWidth="1"/>
    <col min="4151" max="4151" width="10.42578125" style="3" customWidth="1"/>
    <col min="4152" max="4152" width="12.5703125" style="3" customWidth="1"/>
    <col min="4153" max="4153" width="10.42578125" style="3" customWidth="1"/>
    <col min="4154" max="4154" width="10.140625" style="3" customWidth="1"/>
    <col min="4155" max="4330" width="8.42578125" style="3"/>
    <col min="4331" max="4331" width="4.5703125" style="3" customWidth="1"/>
    <col min="4332" max="4332" width="46.42578125" style="3" customWidth="1"/>
    <col min="4333" max="4333" width="15.85546875" style="3" customWidth="1"/>
    <col min="4334" max="4335" width="11.28515625" style="3" customWidth="1"/>
    <col min="4336" max="4339" width="13.7109375" style="3" customWidth="1"/>
    <col min="4340" max="4345" width="11.28515625" style="3" customWidth="1"/>
    <col min="4346" max="4380" width="8.42578125" style="3" customWidth="1"/>
    <col min="4381" max="4382" width="12.140625" style="3" customWidth="1"/>
    <col min="4383" max="4383" width="13.28515625" style="3" customWidth="1"/>
    <col min="4384" max="4394" width="8.42578125" style="3" customWidth="1"/>
    <col min="4395" max="4396" width="12.28515625" style="3" customWidth="1"/>
    <col min="4397" max="4399" width="13.5703125" style="3" customWidth="1"/>
    <col min="4400" max="4400" width="13.85546875" style="3" customWidth="1"/>
    <col min="4401" max="4401" width="10.28515625" style="3" customWidth="1"/>
    <col min="4402" max="4404" width="8.42578125" style="3" customWidth="1"/>
    <col min="4405" max="4405" width="9.7109375" style="3" customWidth="1"/>
    <col min="4406" max="4406" width="8.42578125" style="3" customWidth="1"/>
    <col min="4407" max="4407" width="10.42578125" style="3" customWidth="1"/>
    <col min="4408" max="4408" width="12.5703125" style="3" customWidth="1"/>
    <col min="4409" max="4409" width="10.42578125" style="3" customWidth="1"/>
    <col min="4410" max="4410" width="10.140625" style="3" customWidth="1"/>
    <col min="4411" max="4586" width="8.42578125" style="3"/>
    <col min="4587" max="4587" width="4.5703125" style="3" customWidth="1"/>
    <col min="4588" max="4588" width="46.42578125" style="3" customWidth="1"/>
    <col min="4589" max="4589" width="15.85546875" style="3" customWidth="1"/>
    <col min="4590" max="4591" width="11.28515625" style="3" customWidth="1"/>
    <col min="4592" max="4595" width="13.7109375" style="3" customWidth="1"/>
    <col min="4596" max="4601" width="11.28515625" style="3" customWidth="1"/>
    <col min="4602" max="4636" width="8.42578125" style="3" customWidth="1"/>
    <col min="4637" max="4638" width="12.140625" style="3" customWidth="1"/>
    <col min="4639" max="4639" width="13.28515625" style="3" customWidth="1"/>
    <col min="4640" max="4650" width="8.42578125" style="3" customWidth="1"/>
    <col min="4651" max="4652" width="12.28515625" style="3" customWidth="1"/>
    <col min="4653" max="4655" width="13.5703125" style="3" customWidth="1"/>
    <col min="4656" max="4656" width="13.85546875" style="3" customWidth="1"/>
    <col min="4657" max="4657" width="10.28515625" style="3" customWidth="1"/>
    <col min="4658" max="4660" width="8.42578125" style="3" customWidth="1"/>
    <col min="4661" max="4661" width="9.7109375" style="3" customWidth="1"/>
    <col min="4662" max="4662" width="8.42578125" style="3" customWidth="1"/>
    <col min="4663" max="4663" width="10.42578125" style="3" customWidth="1"/>
    <col min="4664" max="4664" width="12.5703125" style="3" customWidth="1"/>
    <col min="4665" max="4665" width="10.42578125" style="3" customWidth="1"/>
    <col min="4666" max="4666" width="10.140625" style="3" customWidth="1"/>
    <col min="4667" max="4842" width="8.42578125" style="3"/>
    <col min="4843" max="4843" width="4.5703125" style="3" customWidth="1"/>
    <col min="4844" max="4844" width="46.42578125" style="3" customWidth="1"/>
    <col min="4845" max="4845" width="15.85546875" style="3" customWidth="1"/>
    <col min="4846" max="4847" width="11.28515625" style="3" customWidth="1"/>
    <col min="4848" max="4851" width="13.7109375" style="3" customWidth="1"/>
    <col min="4852" max="4857" width="11.28515625" style="3" customWidth="1"/>
    <col min="4858" max="4892" width="8.42578125" style="3" customWidth="1"/>
    <col min="4893" max="4894" width="12.140625" style="3" customWidth="1"/>
    <col min="4895" max="4895" width="13.28515625" style="3" customWidth="1"/>
    <col min="4896" max="4906" width="8.42578125" style="3" customWidth="1"/>
    <col min="4907" max="4908" width="12.28515625" style="3" customWidth="1"/>
    <col min="4909" max="4911" width="13.5703125" style="3" customWidth="1"/>
    <col min="4912" max="4912" width="13.85546875" style="3" customWidth="1"/>
    <col min="4913" max="4913" width="10.28515625" style="3" customWidth="1"/>
    <col min="4914" max="4916" width="8.42578125" style="3" customWidth="1"/>
    <col min="4917" max="4917" width="9.7109375" style="3" customWidth="1"/>
    <col min="4918" max="4918" width="8.42578125" style="3" customWidth="1"/>
    <col min="4919" max="4919" width="10.42578125" style="3" customWidth="1"/>
    <col min="4920" max="4920" width="12.5703125" style="3" customWidth="1"/>
    <col min="4921" max="4921" width="10.42578125" style="3" customWidth="1"/>
    <col min="4922" max="4922" width="10.140625" style="3" customWidth="1"/>
    <col min="4923" max="5098" width="8.42578125" style="3"/>
    <col min="5099" max="5099" width="4.5703125" style="3" customWidth="1"/>
    <col min="5100" max="5100" width="46.42578125" style="3" customWidth="1"/>
    <col min="5101" max="5101" width="15.85546875" style="3" customWidth="1"/>
    <col min="5102" max="5103" width="11.28515625" style="3" customWidth="1"/>
    <col min="5104" max="5107" width="13.7109375" style="3" customWidth="1"/>
    <col min="5108" max="5113" width="11.28515625" style="3" customWidth="1"/>
    <col min="5114" max="5148" width="8.42578125" style="3" customWidth="1"/>
    <col min="5149" max="5150" width="12.140625" style="3" customWidth="1"/>
    <col min="5151" max="5151" width="13.28515625" style="3" customWidth="1"/>
    <col min="5152" max="5162" width="8.42578125" style="3" customWidth="1"/>
    <col min="5163" max="5164" width="12.28515625" style="3" customWidth="1"/>
    <col min="5165" max="5167" width="13.5703125" style="3" customWidth="1"/>
    <col min="5168" max="5168" width="13.85546875" style="3" customWidth="1"/>
    <col min="5169" max="5169" width="10.28515625" style="3" customWidth="1"/>
    <col min="5170" max="5172" width="8.42578125" style="3" customWidth="1"/>
    <col min="5173" max="5173" width="9.7109375" style="3" customWidth="1"/>
    <col min="5174" max="5174" width="8.42578125" style="3" customWidth="1"/>
    <col min="5175" max="5175" width="10.42578125" style="3" customWidth="1"/>
    <col min="5176" max="5176" width="12.5703125" style="3" customWidth="1"/>
    <col min="5177" max="5177" width="10.42578125" style="3" customWidth="1"/>
    <col min="5178" max="5178" width="10.140625" style="3" customWidth="1"/>
    <col min="5179" max="5354" width="8.42578125" style="3"/>
    <col min="5355" max="5355" width="4.5703125" style="3" customWidth="1"/>
    <col min="5356" max="5356" width="46.42578125" style="3" customWidth="1"/>
    <col min="5357" max="5357" width="15.85546875" style="3" customWidth="1"/>
    <col min="5358" max="5359" width="11.28515625" style="3" customWidth="1"/>
    <col min="5360" max="5363" width="13.7109375" style="3" customWidth="1"/>
    <col min="5364" max="5369" width="11.28515625" style="3" customWidth="1"/>
    <col min="5370" max="5404" width="8.42578125" style="3" customWidth="1"/>
    <col min="5405" max="5406" width="12.140625" style="3" customWidth="1"/>
    <col min="5407" max="5407" width="13.28515625" style="3" customWidth="1"/>
    <col min="5408" max="5418" width="8.42578125" style="3" customWidth="1"/>
    <col min="5419" max="5420" width="12.28515625" style="3" customWidth="1"/>
    <col min="5421" max="5423" width="13.5703125" style="3" customWidth="1"/>
    <col min="5424" max="5424" width="13.85546875" style="3" customWidth="1"/>
    <col min="5425" max="5425" width="10.28515625" style="3" customWidth="1"/>
    <col min="5426" max="5428" width="8.42578125" style="3" customWidth="1"/>
    <col min="5429" max="5429" width="9.7109375" style="3" customWidth="1"/>
    <col min="5430" max="5430" width="8.42578125" style="3" customWidth="1"/>
    <col min="5431" max="5431" width="10.42578125" style="3" customWidth="1"/>
    <col min="5432" max="5432" width="12.5703125" style="3" customWidth="1"/>
    <col min="5433" max="5433" width="10.42578125" style="3" customWidth="1"/>
    <col min="5434" max="5434" width="10.140625" style="3" customWidth="1"/>
    <col min="5435" max="5610" width="8.42578125" style="3"/>
    <col min="5611" max="5611" width="4.5703125" style="3" customWidth="1"/>
    <col min="5612" max="5612" width="46.42578125" style="3" customWidth="1"/>
    <col min="5613" max="5613" width="15.85546875" style="3" customWidth="1"/>
    <col min="5614" max="5615" width="11.28515625" style="3" customWidth="1"/>
    <col min="5616" max="5619" width="13.7109375" style="3" customWidth="1"/>
    <col min="5620" max="5625" width="11.28515625" style="3" customWidth="1"/>
    <col min="5626" max="5660" width="8.42578125" style="3" customWidth="1"/>
    <col min="5661" max="5662" width="12.140625" style="3" customWidth="1"/>
    <col min="5663" max="5663" width="13.28515625" style="3" customWidth="1"/>
    <col min="5664" max="5674" width="8.42578125" style="3" customWidth="1"/>
    <col min="5675" max="5676" width="12.28515625" style="3" customWidth="1"/>
    <col min="5677" max="5679" width="13.5703125" style="3" customWidth="1"/>
    <col min="5680" max="5680" width="13.85546875" style="3" customWidth="1"/>
    <col min="5681" max="5681" width="10.28515625" style="3" customWidth="1"/>
    <col min="5682" max="5684" width="8.42578125" style="3" customWidth="1"/>
    <col min="5685" max="5685" width="9.7109375" style="3" customWidth="1"/>
    <col min="5686" max="5686" width="8.42578125" style="3" customWidth="1"/>
    <col min="5687" max="5687" width="10.42578125" style="3" customWidth="1"/>
    <col min="5688" max="5688" width="12.5703125" style="3" customWidth="1"/>
    <col min="5689" max="5689" width="10.42578125" style="3" customWidth="1"/>
    <col min="5690" max="5690" width="10.140625" style="3" customWidth="1"/>
    <col min="5691" max="5866" width="8.42578125" style="3"/>
    <col min="5867" max="5867" width="4.5703125" style="3" customWidth="1"/>
    <col min="5868" max="5868" width="46.42578125" style="3" customWidth="1"/>
    <col min="5869" max="5869" width="15.85546875" style="3" customWidth="1"/>
    <col min="5870" max="5871" width="11.28515625" style="3" customWidth="1"/>
    <col min="5872" max="5875" width="13.7109375" style="3" customWidth="1"/>
    <col min="5876" max="5881" width="11.28515625" style="3" customWidth="1"/>
    <col min="5882" max="5916" width="8.42578125" style="3" customWidth="1"/>
    <col min="5917" max="5918" width="12.140625" style="3" customWidth="1"/>
    <col min="5919" max="5919" width="13.28515625" style="3" customWidth="1"/>
    <col min="5920" max="5930" width="8.42578125" style="3" customWidth="1"/>
    <col min="5931" max="5932" width="12.28515625" style="3" customWidth="1"/>
    <col min="5933" max="5935" width="13.5703125" style="3" customWidth="1"/>
    <col min="5936" max="5936" width="13.85546875" style="3" customWidth="1"/>
    <col min="5937" max="5937" width="10.28515625" style="3" customWidth="1"/>
    <col min="5938" max="5940" width="8.42578125" style="3" customWidth="1"/>
    <col min="5941" max="5941" width="9.7109375" style="3" customWidth="1"/>
    <col min="5942" max="5942" width="8.42578125" style="3" customWidth="1"/>
    <col min="5943" max="5943" width="10.42578125" style="3" customWidth="1"/>
    <col min="5944" max="5944" width="12.5703125" style="3" customWidth="1"/>
    <col min="5945" max="5945" width="10.42578125" style="3" customWidth="1"/>
    <col min="5946" max="5946" width="10.140625" style="3" customWidth="1"/>
    <col min="5947" max="6122" width="8.42578125" style="3"/>
    <col min="6123" max="6123" width="4.5703125" style="3" customWidth="1"/>
    <col min="6124" max="6124" width="46.42578125" style="3" customWidth="1"/>
    <col min="6125" max="6125" width="15.85546875" style="3" customWidth="1"/>
    <col min="6126" max="6127" width="11.28515625" style="3" customWidth="1"/>
    <col min="6128" max="6131" width="13.7109375" style="3" customWidth="1"/>
    <col min="6132" max="6137" width="11.28515625" style="3" customWidth="1"/>
    <col min="6138" max="6172" width="8.42578125" style="3" customWidth="1"/>
    <col min="6173" max="6174" width="12.140625" style="3" customWidth="1"/>
    <col min="6175" max="6175" width="13.28515625" style="3" customWidth="1"/>
    <col min="6176" max="6186" width="8.42578125" style="3" customWidth="1"/>
    <col min="6187" max="6188" width="12.28515625" style="3" customWidth="1"/>
    <col min="6189" max="6191" width="13.5703125" style="3" customWidth="1"/>
    <col min="6192" max="6192" width="13.85546875" style="3" customWidth="1"/>
    <col min="6193" max="6193" width="10.28515625" style="3" customWidth="1"/>
    <col min="6194" max="6196" width="8.42578125" style="3" customWidth="1"/>
    <col min="6197" max="6197" width="9.7109375" style="3" customWidth="1"/>
    <col min="6198" max="6198" width="8.42578125" style="3" customWidth="1"/>
    <col min="6199" max="6199" width="10.42578125" style="3" customWidth="1"/>
    <col min="6200" max="6200" width="12.5703125" style="3" customWidth="1"/>
    <col min="6201" max="6201" width="10.42578125" style="3" customWidth="1"/>
    <col min="6202" max="6202" width="10.140625" style="3" customWidth="1"/>
    <col min="6203" max="6378" width="8.42578125" style="3"/>
    <col min="6379" max="6379" width="4.5703125" style="3" customWidth="1"/>
    <col min="6380" max="6380" width="46.42578125" style="3" customWidth="1"/>
    <col min="6381" max="6381" width="15.85546875" style="3" customWidth="1"/>
    <col min="6382" max="6383" width="11.28515625" style="3" customWidth="1"/>
    <col min="6384" max="6387" width="13.7109375" style="3" customWidth="1"/>
    <col min="6388" max="6393" width="11.28515625" style="3" customWidth="1"/>
    <col min="6394" max="6428" width="8.42578125" style="3" customWidth="1"/>
    <col min="6429" max="6430" width="12.140625" style="3" customWidth="1"/>
    <col min="6431" max="6431" width="13.28515625" style="3" customWidth="1"/>
    <col min="6432" max="6442" width="8.42578125" style="3" customWidth="1"/>
    <col min="6443" max="6444" width="12.28515625" style="3" customWidth="1"/>
    <col min="6445" max="6447" width="13.5703125" style="3" customWidth="1"/>
    <col min="6448" max="6448" width="13.85546875" style="3" customWidth="1"/>
    <col min="6449" max="6449" width="10.28515625" style="3" customWidth="1"/>
    <col min="6450" max="6452" width="8.42578125" style="3" customWidth="1"/>
    <col min="6453" max="6453" width="9.7109375" style="3" customWidth="1"/>
    <col min="6454" max="6454" width="8.42578125" style="3" customWidth="1"/>
    <col min="6455" max="6455" width="10.42578125" style="3" customWidth="1"/>
    <col min="6456" max="6456" width="12.5703125" style="3" customWidth="1"/>
    <col min="6457" max="6457" width="10.42578125" style="3" customWidth="1"/>
    <col min="6458" max="6458" width="10.140625" style="3" customWidth="1"/>
    <col min="6459" max="6634" width="8.42578125" style="3"/>
    <col min="6635" max="6635" width="4.5703125" style="3" customWidth="1"/>
    <col min="6636" max="6636" width="46.42578125" style="3" customWidth="1"/>
    <col min="6637" max="6637" width="15.85546875" style="3" customWidth="1"/>
    <col min="6638" max="6639" width="11.28515625" style="3" customWidth="1"/>
    <col min="6640" max="6643" width="13.7109375" style="3" customWidth="1"/>
    <col min="6644" max="6649" width="11.28515625" style="3" customWidth="1"/>
    <col min="6650" max="6684" width="8.42578125" style="3" customWidth="1"/>
    <col min="6685" max="6686" width="12.140625" style="3" customWidth="1"/>
    <col min="6687" max="6687" width="13.28515625" style="3" customWidth="1"/>
    <col min="6688" max="6698" width="8.42578125" style="3" customWidth="1"/>
    <col min="6699" max="6700" width="12.28515625" style="3" customWidth="1"/>
    <col min="6701" max="6703" width="13.5703125" style="3" customWidth="1"/>
    <col min="6704" max="6704" width="13.85546875" style="3" customWidth="1"/>
    <col min="6705" max="6705" width="10.28515625" style="3" customWidth="1"/>
    <col min="6706" max="6708" width="8.42578125" style="3" customWidth="1"/>
    <col min="6709" max="6709" width="9.7109375" style="3" customWidth="1"/>
    <col min="6710" max="6710" width="8.42578125" style="3" customWidth="1"/>
    <col min="6711" max="6711" width="10.42578125" style="3" customWidth="1"/>
    <col min="6712" max="6712" width="12.5703125" style="3" customWidth="1"/>
    <col min="6713" max="6713" width="10.42578125" style="3" customWidth="1"/>
    <col min="6714" max="6714" width="10.140625" style="3" customWidth="1"/>
    <col min="6715" max="6890" width="8.42578125" style="3"/>
    <col min="6891" max="6891" width="4.5703125" style="3" customWidth="1"/>
    <col min="6892" max="6892" width="46.42578125" style="3" customWidth="1"/>
    <col min="6893" max="6893" width="15.85546875" style="3" customWidth="1"/>
    <col min="6894" max="6895" width="11.28515625" style="3" customWidth="1"/>
    <col min="6896" max="6899" width="13.7109375" style="3" customWidth="1"/>
    <col min="6900" max="6905" width="11.28515625" style="3" customWidth="1"/>
    <col min="6906" max="6940" width="8.42578125" style="3" customWidth="1"/>
    <col min="6941" max="6942" width="12.140625" style="3" customWidth="1"/>
    <col min="6943" max="6943" width="13.28515625" style="3" customWidth="1"/>
    <col min="6944" max="6954" width="8.42578125" style="3" customWidth="1"/>
    <col min="6955" max="6956" width="12.28515625" style="3" customWidth="1"/>
    <col min="6957" max="6959" width="13.5703125" style="3" customWidth="1"/>
    <col min="6960" max="6960" width="13.85546875" style="3" customWidth="1"/>
    <col min="6961" max="6961" width="10.28515625" style="3" customWidth="1"/>
    <col min="6962" max="6964" width="8.42578125" style="3" customWidth="1"/>
    <col min="6965" max="6965" width="9.7109375" style="3" customWidth="1"/>
    <col min="6966" max="6966" width="8.42578125" style="3" customWidth="1"/>
    <col min="6967" max="6967" width="10.42578125" style="3" customWidth="1"/>
    <col min="6968" max="6968" width="12.5703125" style="3" customWidth="1"/>
    <col min="6969" max="6969" width="10.42578125" style="3" customWidth="1"/>
    <col min="6970" max="6970" width="10.140625" style="3" customWidth="1"/>
    <col min="6971" max="7146" width="8.42578125" style="3"/>
    <col min="7147" max="7147" width="4.5703125" style="3" customWidth="1"/>
    <col min="7148" max="7148" width="46.42578125" style="3" customWidth="1"/>
    <col min="7149" max="7149" width="15.85546875" style="3" customWidth="1"/>
    <col min="7150" max="7151" width="11.28515625" style="3" customWidth="1"/>
    <col min="7152" max="7155" width="13.7109375" style="3" customWidth="1"/>
    <col min="7156" max="7161" width="11.28515625" style="3" customWidth="1"/>
    <col min="7162" max="7196" width="8.42578125" style="3" customWidth="1"/>
    <col min="7197" max="7198" width="12.140625" style="3" customWidth="1"/>
    <col min="7199" max="7199" width="13.28515625" style="3" customWidth="1"/>
    <col min="7200" max="7210" width="8.42578125" style="3" customWidth="1"/>
    <col min="7211" max="7212" width="12.28515625" style="3" customWidth="1"/>
    <col min="7213" max="7215" width="13.5703125" style="3" customWidth="1"/>
    <col min="7216" max="7216" width="13.85546875" style="3" customWidth="1"/>
    <col min="7217" max="7217" width="10.28515625" style="3" customWidth="1"/>
    <col min="7218" max="7220" width="8.42578125" style="3" customWidth="1"/>
    <col min="7221" max="7221" width="9.7109375" style="3" customWidth="1"/>
    <col min="7222" max="7222" width="8.42578125" style="3" customWidth="1"/>
    <col min="7223" max="7223" width="10.42578125" style="3" customWidth="1"/>
    <col min="7224" max="7224" width="12.5703125" style="3" customWidth="1"/>
    <col min="7225" max="7225" width="10.42578125" style="3" customWidth="1"/>
    <col min="7226" max="7226" width="10.140625" style="3" customWidth="1"/>
    <col min="7227" max="7402" width="8.42578125" style="3"/>
    <col min="7403" max="7403" width="4.5703125" style="3" customWidth="1"/>
    <col min="7404" max="7404" width="46.42578125" style="3" customWidth="1"/>
    <col min="7405" max="7405" width="15.85546875" style="3" customWidth="1"/>
    <col min="7406" max="7407" width="11.28515625" style="3" customWidth="1"/>
    <col min="7408" max="7411" width="13.7109375" style="3" customWidth="1"/>
    <col min="7412" max="7417" width="11.28515625" style="3" customWidth="1"/>
    <col min="7418" max="7452" width="8.42578125" style="3" customWidth="1"/>
    <col min="7453" max="7454" width="12.140625" style="3" customWidth="1"/>
    <col min="7455" max="7455" width="13.28515625" style="3" customWidth="1"/>
    <col min="7456" max="7466" width="8.42578125" style="3" customWidth="1"/>
    <col min="7467" max="7468" width="12.28515625" style="3" customWidth="1"/>
    <col min="7469" max="7471" width="13.5703125" style="3" customWidth="1"/>
    <col min="7472" max="7472" width="13.85546875" style="3" customWidth="1"/>
    <col min="7473" max="7473" width="10.28515625" style="3" customWidth="1"/>
    <col min="7474" max="7476" width="8.42578125" style="3" customWidth="1"/>
    <col min="7477" max="7477" width="9.7109375" style="3" customWidth="1"/>
    <col min="7478" max="7478" width="8.42578125" style="3" customWidth="1"/>
    <col min="7479" max="7479" width="10.42578125" style="3" customWidth="1"/>
    <col min="7480" max="7480" width="12.5703125" style="3" customWidth="1"/>
    <col min="7481" max="7481" width="10.42578125" style="3" customWidth="1"/>
    <col min="7482" max="7482" width="10.140625" style="3" customWidth="1"/>
    <col min="7483" max="7658" width="8.42578125" style="3"/>
    <col min="7659" max="7659" width="4.5703125" style="3" customWidth="1"/>
    <col min="7660" max="7660" width="46.42578125" style="3" customWidth="1"/>
    <col min="7661" max="7661" width="15.85546875" style="3" customWidth="1"/>
    <col min="7662" max="7663" width="11.28515625" style="3" customWidth="1"/>
    <col min="7664" max="7667" width="13.7109375" style="3" customWidth="1"/>
    <col min="7668" max="7673" width="11.28515625" style="3" customWidth="1"/>
    <col min="7674" max="7708" width="8.42578125" style="3" customWidth="1"/>
    <col min="7709" max="7710" width="12.140625" style="3" customWidth="1"/>
    <col min="7711" max="7711" width="13.28515625" style="3" customWidth="1"/>
    <col min="7712" max="7722" width="8.42578125" style="3" customWidth="1"/>
    <col min="7723" max="7724" width="12.28515625" style="3" customWidth="1"/>
    <col min="7725" max="7727" width="13.5703125" style="3" customWidth="1"/>
    <col min="7728" max="7728" width="13.85546875" style="3" customWidth="1"/>
    <col min="7729" max="7729" width="10.28515625" style="3" customWidth="1"/>
    <col min="7730" max="7732" width="8.42578125" style="3" customWidth="1"/>
    <col min="7733" max="7733" width="9.7109375" style="3" customWidth="1"/>
    <col min="7734" max="7734" width="8.42578125" style="3" customWidth="1"/>
    <col min="7735" max="7735" width="10.42578125" style="3" customWidth="1"/>
    <col min="7736" max="7736" width="12.5703125" style="3" customWidth="1"/>
    <col min="7737" max="7737" width="10.42578125" style="3" customWidth="1"/>
    <col min="7738" max="7738" width="10.140625" style="3" customWidth="1"/>
    <col min="7739" max="7914" width="8.42578125" style="3"/>
    <col min="7915" max="7915" width="4.5703125" style="3" customWidth="1"/>
    <col min="7916" max="7916" width="46.42578125" style="3" customWidth="1"/>
    <col min="7917" max="7917" width="15.85546875" style="3" customWidth="1"/>
    <col min="7918" max="7919" width="11.28515625" style="3" customWidth="1"/>
    <col min="7920" max="7923" width="13.7109375" style="3" customWidth="1"/>
    <col min="7924" max="7929" width="11.28515625" style="3" customWidth="1"/>
    <col min="7930" max="7964" width="8.42578125" style="3" customWidth="1"/>
    <col min="7965" max="7966" width="12.140625" style="3" customWidth="1"/>
    <col min="7967" max="7967" width="13.28515625" style="3" customWidth="1"/>
    <col min="7968" max="7978" width="8.42578125" style="3" customWidth="1"/>
    <col min="7979" max="7980" width="12.28515625" style="3" customWidth="1"/>
    <col min="7981" max="7983" width="13.5703125" style="3" customWidth="1"/>
    <col min="7984" max="7984" width="13.85546875" style="3" customWidth="1"/>
    <col min="7985" max="7985" width="10.28515625" style="3" customWidth="1"/>
    <col min="7986" max="7988" width="8.42578125" style="3" customWidth="1"/>
    <col min="7989" max="7989" width="9.7109375" style="3" customWidth="1"/>
    <col min="7990" max="7990" width="8.42578125" style="3" customWidth="1"/>
    <col min="7991" max="7991" width="10.42578125" style="3" customWidth="1"/>
    <col min="7992" max="7992" width="12.5703125" style="3" customWidth="1"/>
    <col min="7993" max="7993" width="10.42578125" style="3" customWidth="1"/>
    <col min="7994" max="7994" width="10.140625" style="3" customWidth="1"/>
    <col min="7995" max="8170" width="8.42578125" style="3"/>
    <col min="8171" max="8171" width="4.5703125" style="3" customWidth="1"/>
    <col min="8172" max="8172" width="46.42578125" style="3" customWidth="1"/>
    <col min="8173" max="8173" width="15.85546875" style="3" customWidth="1"/>
    <col min="8174" max="8175" width="11.28515625" style="3" customWidth="1"/>
    <col min="8176" max="8179" width="13.7109375" style="3" customWidth="1"/>
    <col min="8180" max="8185" width="11.28515625" style="3" customWidth="1"/>
    <col min="8186" max="8220" width="8.42578125" style="3" customWidth="1"/>
    <col min="8221" max="8222" width="12.140625" style="3" customWidth="1"/>
    <col min="8223" max="8223" width="13.28515625" style="3" customWidth="1"/>
    <col min="8224" max="8234" width="8.42578125" style="3" customWidth="1"/>
    <col min="8235" max="8236" width="12.28515625" style="3" customWidth="1"/>
    <col min="8237" max="8239" width="13.5703125" style="3" customWidth="1"/>
    <col min="8240" max="8240" width="13.85546875" style="3" customWidth="1"/>
    <col min="8241" max="8241" width="10.28515625" style="3" customWidth="1"/>
    <col min="8242" max="8244" width="8.42578125" style="3" customWidth="1"/>
    <col min="8245" max="8245" width="9.7109375" style="3" customWidth="1"/>
    <col min="8246" max="8246" width="8.42578125" style="3" customWidth="1"/>
    <col min="8247" max="8247" width="10.42578125" style="3" customWidth="1"/>
    <col min="8248" max="8248" width="12.5703125" style="3" customWidth="1"/>
    <col min="8249" max="8249" width="10.42578125" style="3" customWidth="1"/>
    <col min="8250" max="8250" width="10.140625" style="3" customWidth="1"/>
    <col min="8251" max="8426" width="8.42578125" style="3"/>
    <col min="8427" max="8427" width="4.5703125" style="3" customWidth="1"/>
    <col min="8428" max="8428" width="46.42578125" style="3" customWidth="1"/>
    <col min="8429" max="8429" width="15.85546875" style="3" customWidth="1"/>
    <col min="8430" max="8431" width="11.28515625" style="3" customWidth="1"/>
    <col min="8432" max="8435" width="13.7109375" style="3" customWidth="1"/>
    <col min="8436" max="8441" width="11.28515625" style="3" customWidth="1"/>
    <col min="8442" max="8476" width="8.42578125" style="3" customWidth="1"/>
    <col min="8477" max="8478" width="12.140625" style="3" customWidth="1"/>
    <col min="8479" max="8479" width="13.28515625" style="3" customWidth="1"/>
    <col min="8480" max="8490" width="8.42578125" style="3" customWidth="1"/>
    <col min="8491" max="8492" width="12.28515625" style="3" customWidth="1"/>
    <col min="8493" max="8495" width="13.5703125" style="3" customWidth="1"/>
    <col min="8496" max="8496" width="13.85546875" style="3" customWidth="1"/>
    <col min="8497" max="8497" width="10.28515625" style="3" customWidth="1"/>
    <col min="8498" max="8500" width="8.42578125" style="3" customWidth="1"/>
    <col min="8501" max="8501" width="9.7109375" style="3" customWidth="1"/>
    <col min="8502" max="8502" width="8.42578125" style="3" customWidth="1"/>
    <col min="8503" max="8503" width="10.42578125" style="3" customWidth="1"/>
    <col min="8504" max="8504" width="12.5703125" style="3" customWidth="1"/>
    <col min="8505" max="8505" width="10.42578125" style="3" customWidth="1"/>
    <col min="8506" max="8506" width="10.140625" style="3" customWidth="1"/>
    <col min="8507" max="8682" width="8.42578125" style="3"/>
    <col min="8683" max="8683" width="4.5703125" style="3" customWidth="1"/>
    <col min="8684" max="8684" width="46.42578125" style="3" customWidth="1"/>
    <col min="8685" max="8685" width="15.85546875" style="3" customWidth="1"/>
    <col min="8686" max="8687" width="11.28515625" style="3" customWidth="1"/>
    <col min="8688" max="8691" width="13.7109375" style="3" customWidth="1"/>
    <col min="8692" max="8697" width="11.28515625" style="3" customWidth="1"/>
    <col min="8698" max="8732" width="8.42578125" style="3" customWidth="1"/>
    <col min="8733" max="8734" width="12.140625" style="3" customWidth="1"/>
    <col min="8735" max="8735" width="13.28515625" style="3" customWidth="1"/>
    <col min="8736" max="8746" width="8.42578125" style="3" customWidth="1"/>
    <col min="8747" max="8748" width="12.28515625" style="3" customWidth="1"/>
    <col min="8749" max="8751" width="13.5703125" style="3" customWidth="1"/>
    <col min="8752" max="8752" width="13.85546875" style="3" customWidth="1"/>
    <col min="8753" max="8753" width="10.28515625" style="3" customWidth="1"/>
    <col min="8754" max="8756" width="8.42578125" style="3" customWidth="1"/>
    <col min="8757" max="8757" width="9.7109375" style="3" customWidth="1"/>
    <col min="8758" max="8758" width="8.42578125" style="3" customWidth="1"/>
    <col min="8759" max="8759" width="10.42578125" style="3" customWidth="1"/>
    <col min="8760" max="8760" width="12.5703125" style="3" customWidth="1"/>
    <col min="8761" max="8761" width="10.42578125" style="3" customWidth="1"/>
    <col min="8762" max="8762" width="10.140625" style="3" customWidth="1"/>
    <col min="8763" max="8938" width="8.42578125" style="3"/>
    <col min="8939" max="8939" width="4.5703125" style="3" customWidth="1"/>
    <col min="8940" max="8940" width="46.42578125" style="3" customWidth="1"/>
    <col min="8941" max="8941" width="15.85546875" style="3" customWidth="1"/>
    <col min="8942" max="8943" width="11.28515625" style="3" customWidth="1"/>
    <col min="8944" max="8947" width="13.7109375" style="3" customWidth="1"/>
    <col min="8948" max="8953" width="11.28515625" style="3" customWidth="1"/>
    <col min="8954" max="8988" width="8.42578125" style="3" customWidth="1"/>
    <col min="8989" max="8990" width="12.140625" style="3" customWidth="1"/>
    <col min="8991" max="8991" width="13.28515625" style="3" customWidth="1"/>
    <col min="8992" max="9002" width="8.42578125" style="3" customWidth="1"/>
    <col min="9003" max="9004" width="12.28515625" style="3" customWidth="1"/>
    <col min="9005" max="9007" width="13.5703125" style="3" customWidth="1"/>
    <col min="9008" max="9008" width="13.85546875" style="3" customWidth="1"/>
    <col min="9009" max="9009" width="10.28515625" style="3" customWidth="1"/>
    <col min="9010" max="9012" width="8.42578125" style="3" customWidth="1"/>
    <col min="9013" max="9013" width="9.7109375" style="3" customWidth="1"/>
    <col min="9014" max="9014" width="8.42578125" style="3" customWidth="1"/>
    <col min="9015" max="9015" width="10.42578125" style="3" customWidth="1"/>
    <col min="9016" max="9016" width="12.5703125" style="3" customWidth="1"/>
    <col min="9017" max="9017" width="10.42578125" style="3" customWidth="1"/>
    <col min="9018" max="9018" width="10.140625" style="3" customWidth="1"/>
    <col min="9019" max="9194" width="8.42578125" style="3"/>
    <col min="9195" max="9195" width="4.5703125" style="3" customWidth="1"/>
    <col min="9196" max="9196" width="46.42578125" style="3" customWidth="1"/>
    <col min="9197" max="9197" width="15.85546875" style="3" customWidth="1"/>
    <col min="9198" max="9199" width="11.28515625" style="3" customWidth="1"/>
    <col min="9200" max="9203" width="13.7109375" style="3" customWidth="1"/>
    <col min="9204" max="9209" width="11.28515625" style="3" customWidth="1"/>
    <col min="9210" max="9244" width="8.42578125" style="3" customWidth="1"/>
    <col min="9245" max="9246" width="12.140625" style="3" customWidth="1"/>
    <col min="9247" max="9247" width="13.28515625" style="3" customWidth="1"/>
    <col min="9248" max="9258" width="8.42578125" style="3" customWidth="1"/>
    <col min="9259" max="9260" width="12.28515625" style="3" customWidth="1"/>
    <col min="9261" max="9263" width="13.5703125" style="3" customWidth="1"/>
    <col min="9264" max="9264" width="13.85546875" style="3" customWidth="1"/>
    <col min="9265" max="9265" width="10.28515625" style="3" customWidth="1"/>
    <col min="9266" max="9268" width="8.42578125" style="3" customWidth="1"/>
    <col min="9269" max="9269" width="9.7109375" style="3" customWidth="1"/>
    <col min="9270" max="9270" width="8.42578125" style="3" customWidth="1"/>
    <col min="9271" max="9271" width="10.42578125" style="3" customWidth="1"/>
    <col min="9272" max="9272" width="12.5703125" style="3" customWidth="1"/>
    <col min="9273" max="9273" width="10.42578125" style="3" customWidth="1"/>
    <col min="9274" max="9274" width="10.140625" style="3" customWidth="1"/>
    <col min="9275" max="9450" width="8.42578125" style="3"/>
    <col min="9451" max="9451" width="4.5703125" style="3" customWidth="1"/>
    <col min="9452" max="9452" width="46.42578125" style="3" customWidth="1"/>
    <col min="9453" max="9453" width="15.85546875" style="3" customWidth="1"/>
    <col min="9454" max="9455" width="11.28515625" style="3" customWidth="1"/>
    <col min="9456" max="9459" width="13.7109375" style="3" customWidth="1"/>
    <col min="9460" max="9465" width="11.28515625" style="3" customWidth="1"/>
    <col min="9466" max="9500" width="8.42578125" style="3" customWidth="1"/>
    <col min="9501" max="9502" width="12.140625" style="3" customWidth="1"/>
    <col min="9503" max="9503" width="13.28515625" style="3" customWidth="1"/>
    <col min="9504" max="9514" width="8.42578125" style="3" customWidth="1"/>
    <col min="9515" max="9516" width="12.28515625" style="3" customWidth="1"/>
    <col min="9517" max="9519" width="13.5703125" style="3" customWidth="1"/>
    <col min="9520" max="9520" width="13.85546875" style="3" customWidth="1"/>
    <col min="9521" max="9521" width="10.28515625" style="3" customWidth="1"/>
    <col min="9522" max="9524" width="8.42578125" style="3" customWidth="1"/>
    <col min="9525" max="9525" width="9.7109375" style="3" customWidth="1"/>
    <col min="9526" max="9526" width="8.42578125" style="3" customWidth="1"/>
    <col min="9527" max="9527" width="10.42578125" style="3" customWidth="1"/>
    <col min="9528" max="9528" width="12.5703125" style="3" customWidth="1"/>
    <col min="9529" max="9529" width="10.42578125" style="3" customWidth="1"/>
    <col min="9530" max="9530" width="10.140625" style="3" customWidth="1"/>
    <col min="9531" max="9706" width="8.42578125" style="3"/>
    <col min="9707" max="9707" width="4.5703125" style="3" customWidth="1"/>
    <col min="9708" max="9708" width="46.42578125" style="3" customWidth="1"/>
    <col min="9709" max="9709" width="15.85546875" style="3" customWidth="1"/>
    <col min="9710" max="9711" width="11.28515625" style="3" customWidth="1"/>
    <col min="9712" max="9715" width="13.7109375" style="3" customWidth="1"/>
    <col min="9716" max="9721" width="11.28515625" style="3" customWidth="1"/>
    <col min="9722" max="9756" width="8.42578125" style="3" customWidth="1"/>
    <col min="9757" max="9758" width="12.140625" style="3" customWidth="1"/>
    <col min="9759" max="9759" width="13.28515625" style="3" customWidth="1"/>
    <col min="9760" max="9770" width="8.42578125" style="3" customWidth="1"/>
    <col min="9771" max="9772" width="12.28515625" style="3" customWidth="1"/>
    <col min="9773" max="9775" width="13.5703125" style="3" customWidth="1"/>
    <col min="9776" max="9776" width="13.85546875" style="3" customWidth="1"/>
    <col min="9777" max="9777" width="10.28515625" style="3" customWidth="1"/>
    <col min="9778" max="9780" width="8.42578125" style="3" customWidth="1"/>
    <col min="9781" max="9781" width="9.7109375" style="3" customWidth="1"/>
    <col min="9782" max="9782" width="8.42578125" style="3" customWidth="1"/>
    <col min="9783" max="9783" width="10.42578125" style="3" customWidth="1"/>
    <col min="9784" max="9784" width="12.5703125" style="3" customWidth="1"/>
    <col min="9785" max="9785" width="10.42578125" style="3" customWidth="1"/>
    <col min="9786" max="9786" width="10.140625" style="3" customWidth="1"/>
    <col min="9787" max="9962" width="8.42578125" style="3"/>
    <col min="9963" max="9963" width="4.5703125" style="3" customWidth="1"/>
    <col min="9964" max="9964" width="46.42578125" style="3" customWidth="1"/>
    <col min="9965" max="9965" width="15.85546875" style="3" customWidth="1"/>
    <col min="9966" max="9967" width="11.28515625" style="3" customWidth="1"/>
    <col min="9968" max="9971" width="13.7109375" style="3" customWidth="1"/>
    <col min="9972" max="9977" width="11.28515625" style="3" customWidth="1"/>
    <col min="9978" max="10012" width="8.42578125" style="3" customWidth="1"/>
    <col min="10013" max="10014" width="12.140625" style="3" customWidth="1"/>
    <col min="10015" max="10015" width="13.28515625" style="3" customWidth="1"/>
    <col min="10016" max="10026" width="8.42578125" style="3" customWidth="1"/>
    <col min="10027" max="10028" width="12.28515625" style="3" customWidth="1"/>
    <col min="10029" max="10031" width="13.5703125" style="3" customWidth="1"/>
    <col min="10032" max="10032" width="13.85546875" style="3" customWidth="1"/>
    <col min="10033" max="10033" width="10.28515625" style="3" customWidth="1"/>
    <col min="10034" max="10036" width="8.42578125" style="3" customWidth="1"/>
    <col min="10037" max="10037" width="9.7109375" style="3" customWidth="1"/>
    <col min="10038" max="10038" width="8.42578125" style="3" customWidth="1"/>
    <col min="10039" max="10039" width="10.42578125" style="3" customWidth="1"/>
    <col min="10040" max="10040" width="12.5703125" style="3" customWidth="1"/>
    <col min="10041" max="10041" width="10.42578125" style="3" customWidth="1"/>
    <col min="10042" max="10042" width="10.140625" style="3" customWidth="1"/>
    <col min="10043" max="10218" width="8.42578125" style="3"/>
    <col min="10219" max="10219" width="4.5703125" style="3" customWidth="1"/>
    <col min="10220" max="10220" width="46.42578125" style="3" customWidth="1"/>
    <col min="10221" max="10221" width="15.85546875" style="3" customWidth="1"/>
    <col min="10222" max="10223" width="11.28515625" style="3" customWidth="1"/>
    <col min="10224" max="10227" width="13.7109375" style="3" customWidth="1"/>
    <col min="10228" max="10233" width="11.28515625" style="3" customWidth="1"/>
    <col min="10234" max="10268" width="8.42578125" style="3" customWidth="1"/>
    <col min="10269" max="10270" width="12.140625" style="3" customWidth="1"/>
    <col min="10271" max="10271" width="13.28515625" style="3" customWidth="1"/>
    <col min="10272" max="10282" width="8.42578125" style="3" customWidth="1"/>
    <col min="10283" max="10284" width="12.28515625" style="3" customWidth="1"/>
    <col min="10285" max="10287" width="13.5703125" style="3" customWidth="1"/>
    <col min="10288" max="10288" width="13.85546875" style="3" customWidth="1"/>
    <col min="10289" max="10289" width="10.28515625" style="3" customWidth="1"/>
    <col min="10290" max="10292" width="8.42578125" style="3" customWidth="1"/>
    <col min="10293" max="10293" width="9.7109375" style="3" customWidth="1"/>
    <col min="10294" max="10294" width="8.42578125" style="3" customWidth="1"/>
    <col min="10295" max="10295" width="10.42578125" style="3" customWidth="1"/>
    <col min="10296" max="10296" width="12.5703125" style="3" customWidth="1"/>
    <col min="10297" max="10297" width="10.42578125" style="3" customWidth="1"/>
    <col min="10298" max="10298" width="10.140625" style="3" customWidth="1"/>
    <col min="10299" max="10474" width="8.42578125" style="3"/>
    <col min="10475" max="10475" width="4.5703125" style="3" customWidth="1"/>
    <col min="10476" max="10476" width="46.42578125" style="3" customWidth="1"/>
    <col min="10477" max="10477" width="15.85546875" style="3" customWidth="1"/>
    <col min="10478" max="10479" width="11.28515625" style="3" customWidth="1"/>
    <col min="10480" max="10483" width="13.7109375" style="3" customWidth="1"/>
    <col min="10484" max="10489" width="11.28515625" style="3" customWidth="1"/>
    <col min="10490" max="10524" width="8.42578125" style="3" customWidth="1"/>
    <col min="10525" max="10526" width="12.140625" style="3" customWidth="1"/>
    <col min="10527" max="10527" width="13.28515625" style="3" customWidth="1"/>
    <col min="10528" max="10538" width="8.42578125" style="3" customWidth="1"/>
    <col min="10539" max="10540" width="12.28515625" style="3" customWidth="1"/>
    <col min="10541" max="10543" width="13.5703125" style="3" customWidth="1"/>
    <col min="10544" max="10544" width="13.85546875" style="3" customWidth="1"/>
    <col min="10545" max="10545" width="10.28515625" style="3" customWidth="1"/>
    <col min="10546" max="10548" width="8.42578125" style="3" customWidth="1"/>
    <col min="10549" max="10549" width="9.7109375" style="3" customWidth="1"/>
    <col min="10550" max="10550" width="8.42578125" style="3" customWidth="1"/>
    <col min="10551" max="10551" width="10.42578125" style="3" customWidth="1"/>
    <col min="10552" max="10552" width="12.5703125" style="3" customWidth="1"/>
    <col min="10553" max="10553" width="10.42578125" style="3" customWidth="1"/>
    <col min="10554" max="10554" width="10.140625" style="3" customWidth="1"/>
    <col min="10555" max="10730" width="8.42578125" style="3"/>
    <col min="10731" max="10731" width="4.5703125" style="3" customWidth="1"/>
    <col min="10732" max="10732" width="46.42578125" style="3" customWidth="1"/>
    <col min="10733" max="10733" width="15.85546875" style="3" customWidth="1"/>
    <col min="10734" max="10735" width="11.28515625" style="3" customWidth="1"/>
    <col min="10736" max="10739" width="13.7109375" style="3" customWidth="1"/>
    <col min="10740" max="10745" width="11.28515625" style="3" customWidth="1"/>
    <col min="10746" max="10780" width="8.42578125" style="3" customWidth="1"/>
    <col min="10781" max="10782" width="12.140625" style="3" customWidth="1"/>
    <col min="10783" max="10783" width="13.28515625" style="3" customWidth="1"/>
    <col min="10784" max="10794" width="8.42578125" style="3" customWidth="1"/>
    <col min="10795" max="10796" width="12.28515625" style="3" customWidth="1"/>
    <col min="10797" max="10799" width="13.5703125" style="3" customWidth="1"/>
    <col min="10800" max="10800" width="13.85546875" style="3" customWidth="1"/>
    <col min="10801" max="10801" width="10.28515625" style="3" customWidth="1"/>
    <col min="10802" max="10804" width="8.42578125" style="3" customWidth="1"/>
    <col min="10805" max="10805" width="9.7109375" style="3" customWidth="1"/>
    <col min="10806" max="10806" width="8.42578125" style="3" customWidth="1"/>
    <col min="10807" max="10807" width="10.42578125" style="3" customWidth="1"/>
    <col min="10808" max="10808" width="12.5703125" style="3" customWidth="1"/>
    <col min="10809" max="10809" width="10.42578125" style="3" customWidth="1"/>
    <col min="10810" max="10810" width="10.140625" style="3" customWidth="1"/>
    <col min="10811" max="10986" width="8.42578125" style="3"/>
    <col min="10987" max="10987" width="4.5703125" style="3" customWidth="1"/>
    <col min="10988" max="10988" width="46.42578125" style="3" customWidth="1"/>
    <col min="10989" max="10989" width="15.85546875" style="3" customWidth="1"/>
    <col min="10990" max="10991" width="11.28515625" style="3" customWidth="1"/>
    <col min="10992" max="10995" width="13.7109375" style="3" customWidth="1"/>
    <col min="10996" max="11001" width="11.28515625" style="3" customWidth="1"/>
    <col min="11002" max="11036" width="8.42578125" style="3" customWidth="1"/>
    <col min="11037" max="11038" width="12.140625" style="3" customWidth="1"/>
    <col min="11039" max="11039" width="13.28515625" style="3" customWidth="1"/>
    <col min="11040" max="11050" width="8.42578125" style="3" customWidth="1"/>
    <col min="11051" max="11052" width="12.28515625" style="3" customWidth="1"/>
    <col min="11053" max="11055" width="13.5703125" style="3" customWidth="1"/>
    <col min="11056" max="11056" width="13.85546875" style="3" customWidth="1"/>
    <col min="11057" max="11057" width="10.28515625" style="3" customWidth="1"/>
    <col min="11058" max="11060" width="8.42578125" style="3" customWidth="1"/>
    <col min="11061" max="11061" width="9.7109375" style="3" customWidth="1"/>
    <col min="11062" max="11062" width="8.42578125" style="3" customWidth="1"/>
    <col min="11063" max="11063" width="10.42578125" style="3" customWidth="1"/>
    <col min="11064" max="11064" width="12.5703125" style="3" customWidth="1"/>
    <col min="11065" max="11065" width="10.42578125" style="3" customWidth="1"/>
    <col min="11066" max="11066" width="10.140625" style="3" customWidth="1"/>
    <col min="11067" max="11242" width="8.42578125" style="3"/>
    <col min="11243" max="11243" width="4.5703125" style="3" customWidth="1"/>
    <col min="11244" max="11244" width="46.42578125" style="3" customWidth="1"/>
    <col min="11245" max="11245" width="15.85546875" style="3" customWidth="1"/>
    <col min="11246" max="11247" width="11.28515625" style="3" customWidth="1"/>
    <col min="11248" max="11251" width="13.7109375" style="3" customWidth="1"/>
    <col min="11252" max="11257" width="11.28515625" style="3" customWidth="1"/>
    <col min="11258" max="11292" width="8.42578125" style="3" customWidth="1"/>
    <col min="11293" max="11294" width="12.140625" style="3" customWidth="1"/>
    <col min="11295" max="11295" width="13.28515625" style="3" customWidth="1"/>
    <col min="11296" max="11306" width="8.42578125" style="3" customWidth="1"/>
    <col min="11307" max="11308" width="12.28515625" style="3" customWidth="1"/>
    <col min="11309" max="11311" width="13.5703125" style="3" customWidth="1"/>
    <col min="11312" max="11312" width="13.85546875" style="3" customWidth="1"/>
    <col min="11313" max="11313" width="10.28515625" style="3" customWidth="1"/>
    <col min="11314" max="11316" width="8.42578125" style="3" customWidth="1"/>
    <col min="11317" max="11317" width="9.7109375" style="3" customWidth="1"/>
    <col min="11318" max="11318" width="8.42578125" style="3" customWidth="1"/>
    <col min="11319" max="11319" width="10.42578125" style="3" customWidth="1"/>
    <col min="11320" max="11320" width="12.5703125" style="3" customWidth="1"/>
    <col min="11321" max="11321" width="10.42578125" style="3" customWidth="1"/>
    <col min="11322" max="11322" width="10.140625" style="3" customWidth="1"/>
    <col min="11323" max="11498" width="8.42578125" style="3"/>
    <col min="11499" max="11499" width="4.5703125" style="3" customWidth="1"/>
    <col min="11500" max="11500" width="46.42578125" style="3" customWidth="1"/>
    <col min="11501" max="11501" width="15.85546875" style="3" customWidth="1"/>
    <col min="11502" max="11503" width="11.28515625" style="3" customWidth="1"/>
    <col min="11504" max="11507" width="13.7109375" style="3" customWidth="1"/>
    <col min="11508" max="11513" width="11.28515625" style="3" customWidth="1"/>
    <col min="11514" max="11548" width="8.42578125" style="3" customWidth="1"/>
    <col min="11549" max="11550" width="12.140625" style="3" customWidth="1"/>
    <col min="11551" max="11551" width="13.28515625" style="3" customWidth="1"/>
    <col min="11552" max="11562" width="8.42578125" style="3" customWidth="1"/>
    <col min="11563" max="11564" width="12.28515625" style="3" customWidth="1"/>
    <col min="11565" max="11567" width="13.5703125" style="3" customWidth="1"/>
    <col min="11568" max="11568" width="13.85546875" style="3" customWidth="1"/>
    <col min="11569" max="11569" width="10.28515625" style="3" customWidth="1"/>
    <col min="11570" max="11572" width="8.42578125" style="3" customWidth="1"/>
    <col min="11573" max="11573" width="9.7109375" style="3" customWidth="1"/>
    <col min="11574" max="11574" width="8.42578125" style="3" customWidth="1"/>
    <col min="11575" max="11575" width="10.42578125" style="3" customWidth="1"/>
    <col min="11576" max="11576" width="12.5703125" style="3" customWidth="1"/>
    <col min="11577" max="11577" width="10.42578125" style="3" customWidth="1"/>
    <col min="11578" max="11578" width="10.140625" style="3" customWidth="1"/>
    <col min="11579" max="11754" width="8.42578125" style="3"/>
    <col min="11755" max="11755" width="4.5703125" style="3" customWidth="1"/>
    <col min="11756" max="11756" width="46.42578125" style="3" customWidth="1"/>
    <col min="11757" max="11757" width="15.85546875" style="3" customWidth="1"/>
    <col min="11758" max="11759" width="11.28515625" style="3" customWidth="1"/>
    <col min="11760" max="11763" width="13.7109375" style="3" customWidth="1"/>
    <col min="11764" max="11769" width="11.28515625" style="3" customWidth="1"/>
    <col min="11770" max="11804" width="8.42578125" style="3" customWidth="1"/>
    <col min="11805" max="11806" width="12.140625" style="3" customWidth="1"/>
    <col min="11807" max="11807" width="13.28515625" style="3" customWidth="1"/>
    <col min="11808" max="11818" width="8.42578125" style="3" customWidth="1"/>
    <col min="11819" max="11820" width="12.28515625" style="3" customWidth="1"/>
    <col min="11821" max="11823" width="13.5703125" style="3" customWidth="1"/>
    <col min="11824" max="11824" width="13.85546875" style="3" customWidth="1"/>
    <col min="11825" max="11825" width="10.28515625" style="3" customWidth="1"/>
    <col min="11826" max="11828" width="8.42578125" style="3" customWidth="1"/>
    <col min="11829" max="11829" width="9.7109375" style="3" customWidth="1"/>
    <col min="11830" max="11830" width="8.42578125" style="3" customWidth="1"/>
    <col min="11831" max="11831" width="10.42578125" style="3" customWidth="1"/>
    <col min="11832" max="11832" width="12.5703125" style="3" customWidth="1"/>
    <col min="11833" max="11833" width="10.42578125" style="3" customWidth="1"/>
    <col min="11834" max="11834" width="10.140625" style="3" customWidth="1"/>
    <col min="11835" max="12010" width="8.42578125" style="3"/>
    <col min="12011" max="12011" width="4.5703125" style="3" customWidth="1"/>
    <col min="12012" max="12012" width="46.42578125" style="3" customWidth="1"/>
    <col min="12013" max="12013" width="15.85546875" style="3" customWidth="1"/>
    <col min="12014" max="12015" width="11.28515625" style="3" customWidth="1"/>
    <col min="12016" max="12019" width="13.7109375" style="3" customWidth="1"/>
    <col min="12020" max="12025" width="11.28515625" style="3" customWidth="1"/>
    <col min="12026" max="12060" width="8.42578125" style="3" customWidth="1"/>
    <col min="12061" max="12062" width="12.140625" style="3" customWidth="1"/>
    <col min="12063" max="12063" width="13.28515625" style="3" customWidth="1"/>
    <col min="12064" max="12074" width="8.42578125" style="3" customWidth="1"/>
    <col min="12075" max="12076" width="12.28515625" style="3" customWidth="1"/>
    <col min="12077" max="12079" width="13.5703125" style="3" customWidth="1"/>
    <col min="12080" max="12080" width="13.85546875" style="3" customWidth="1"/>
    <col min="12081" max="12081" width="10.28515625" style="3" customWidth="1"/>
    <col min="12082" max="12084" width="8.42578125" style="3" customWidth="1"/>
    <col min="12085" max="12085" width="9.7109375" style="3" customWidth="1"/>
    <col min="12086" max="12086" width="8.42578125" style="3" customWidth="1"/>
    <col min="12087" max="12087" width="10.42578125" style="3" customWidth="1"/>
    <col min="12088" max="12088" width="12.5703125" style="3" customWidth="1"/>
    <col min="12089" max="12089" width="10.42578125" style="3" customWidth="1"/>
    <col min="12090" max="12090" width="10.140625" style="3" customWidth="1"/>
    <col min="12091" max="12266" width="8.42578125" style="3"/>
    <col min="12267" max="12267" width="4.5703125" style="3" customWidth="1"/>
    <col min="12268" max="12268" width="46.42578125" style="3" customWidth="1"/>
    <col min="12269" max="12269" width="15.85546875" style="3" customWidth="1"/>
    <col min="12270" max="12271" width="11.28515625" style="3" customWidth="1"/>
    <col min="12272" max="12275" width="13.7109375" style="3" customWidth="1"/>
    <col min="12276" max="12281" width="11.28515625" style="3" customWidth="1"/>
    <col min="12282" max="12316" width="8.42578125" style="3" customWidth="1"/>
    <col min="12317" max="12318" width="12.140625" style="3" customWidth="1"/>
    <col min="12319" max="12319" width="13.28515625" style="3" customWidth="1"/>
    <col min="12320" max="12330" width="8.42578125" style="3" customWidth="1"/>
    <col min="12331" max="12332" width="12.28515625" style="3" customWidth="1"/>
    <col min="12333" max="12335" width="13.5703125" style="3" customWidth="1"/>
    <col min="12336" max="12336" width="13.85546875" style="3" customWidth="1"/>
    <col min="12337" max="12337" width="10.28515625" style="3" customWidth="1"/>
    <col min="12338" max="12340" width="8.42578125" style="3" customWidth="1"/>
    <col min="12341" max="12341" width="9.7109375" style="3" customWidth="1"/>
    <col min="12342" max="12342" width="8.42578125" style="3" customWidth="1"/>
    <col min="12343" max="12343" width="10.42578125" style="3" customWidth="1"/>
    <col min="12344" max="12344" width="12.5703125" style="3" customWidth="1"/>
    <col min="12345" max="12345" width="10.42578125" style="3" customWidth="1"/>
    <col min="12346" max="12346" width="10.140625" style="3" customWidth="1"/>
    <col min="12347" max="12522" width="8.42578125" style="3"/>
    <col min="12523" max="12523" width="4.5703125" style="3" customWidth="1"/>
    <col min="12524" max="12524" width="46.42578125" style="3" customWidth="1"/>
    <col min="12525" max="12525" width="15.85546875" style="3" customWidth="1"/>
    <col min="12526" max="12527" width="11.28515625" style="3" customWidth="1"/>
    <col min="12528" max="12531" width="13.7109375" style="3" customWidth="1"/>
    <col min="12532" max="12537" width="11.28515625" style="3" customWidth="1"/>
    <col min="12538" max="12572" width="8.42578125" style="3" customWidth="1"/>
    <col min="12573" max="12574" width="12.140625" style="3" customWidth="1"/>
    <col min="12575" max="12575" width="13.28515625" style="3" customWidth="1"/>
    <col min="12576" max="12586" width="8.42578125" style="3" customWidth="1"/>
    <col min="12587" max="12588" width="12.28515625" style="3" customWidth="1"/>
    <col min="12589" max="12591" width="13.5703125" style="3" customWidth="1"/>
    <col min="12592" max="12592" width="13.85546875" style="3" customWidth="1"/>
    <col min="12593" max="12593" width="10.28515625" style="3" customWidth="1"/>
    <col min="12594" max="12596" width="8.42578125" style="3" customWidth="1"/>
    <col min="12597" max="12597" width="9.7109375" style="3" customWidth="1"/>
    <col min="12598" max="12598" width="8.42578125" style="3" customWidth="1"/>
    <col min="12599" max="12599" width="10.42578125" style="3" customWidth="1"/>
    <col min="12600" max="12600" width="12.5703125" style="3" customWidth="1"/>
    <col min="12601" max="12601" width="10.42578125" style="3" customWidth="1"/>
    <col min="12602" max="12602" width="10.140625" style="3" customWidth="1"/>
    <col min="12603" max="12778" width="8.42578125" style="3"/>
    <col min="12779" max="12779" width="4.5703125" style="3" customWidth="1"/>
    <col min="12780" max="12780" width="46.42578125" style="3" customWidth="1"/>
    <col min="12781" max="12781" width="15.85546875" style="3" customWidth="1"/>
    <col min="12782" max="12783" width="11.28515625" style="3" customWidth="1"/>
    <col min="12784" max="12787" width="13.7109375" style="3" customWidth="1"/>
    <col min="12788" max="12793" width="11.28515625" style="3" customWidth="1"/>
    <col min="12794" max="12828" width="8.42578125" style="3" customWidth="1"/>
    <col min="12829" max="12830" width="12.140625" style="3" customWidth="1"/>
    <col min="12831" max="12831" width="13.28515625" style="3" customWidth="1"/>
    <col min="12832" max="12842" width="8.42578125" style="3" customWidth="1"/>
    <col min="12843" max="12844" width="12.28515625" style="3" customWidth="1"/>
    <col min="12845" max="12847" width="13.5703125" style="3" customWidth="1"/>
    <col min="12848" max="12848" width="13.85546875" style="3" customWidth="1"/>
    <col min="12849" max="12849" width="10.28515625" style="3" customWidth="1"/>
    <col min="12850" max="12852" width="8.42578125" style="3" customWidth="1"/>
    <col min="12853" max="12853" width="9.7109375" style="3" customWidth="1"/>
    <col min="12854" max="12854" width="8.42578125" style="3" customWidth="1"/>
    <col min="12855" max="12855" width="10.42578125" style="3" customWidth="1"/>
    <col min="12856" max="12856" width="12.5703125" style="3" customWidth="1"/>
    <col min="12857" max="12857" width="10.42578125" style="3" customWidth="1"/>
    <col min="12858" max="12858" width="10.140625" style="3" customWidth="1"/>
    <col min="12859" max="13034" width="8.42578125" style="3"/>
    <col min="13035" max="13035" width="4.5703125" style="3" customWidth="1"/>
    <col min="13036" max="13036" width="46.42578125" style="3" customWidth="1"/>
    <col min="13037" max="13037" width="15.85546875" style="3" customWidth="1"/>
    <col min="13038" max="13039" width="11.28515625" style="3" customWidth="1"/>
    <col min="13040" max="13043" width="13.7109375" style="3" customWidth="1"/>
    <col min="13044" max="13049" width="11.28515625" style="3" customWidth="1"/>
    <col min="13050" max="13084" width="8.42578125" style="3" customWidth="1"/>
    <col min="13085" max="13086" width="12.140625" style="3" customWidth="1"/>
    <col min="13087" max="13087" width="13.28515625" style="3" customWidth="1"/>
    <col min="13088" max="13098" width="8.42578125" style="3" customWidth="1"/>
    <col min="13099" max="13100" width="12.28515625" style="3" customWidth="1"/>
    <col min="13101" max="13103" width="13.5703125" style="3" customWidth="1"/>
    <col min="13104" max="13104" width="13.85546875" style="3" customWidth="1"/>
    <col min="13105" max="13105" width="10.28515625" style="3" customWidth="1"/>
    <col min="13106" max="13108" width="8.42578125" style="3" customWidth="1"/>
    <col min="13109" max="13109" width="9.7109375" style="3" customWidth="1"/>
    <col min="13110" max="13110" width="8.42578125" style="3" customWidth="1"/>
    <col min="13111" max="13111" width="10.42578125" style="3" customWidth="1"/>
    <col min="13112" max="13112" width="12.5703125" style="3" customWidth="1"/>
    <col min="13113" max="13113" width="10.42578125" style="3" customWidth="1"/>
    <col min="13114" max="13114" width="10.140625" style="3" customWidth="1"/>
    <col min="13115" max="13290" width="8.42578125" style="3"/>
    <col min="13291" max="13291" width="4.5703125" style="3" customWidth="1"/>
    <col min="13292" max="13292" width="46.42578125" style="3" customWidth="1"/>
    <col min="13293" max="13293" width="15.85546875" style="3" customWidth="1"/>
    <col min="13294" max="13295" width="11.28515625" style="3" customWidth="1"/>
    <col min="13296" max="13299" width="13.7109375" style="3" customWidth="1"/>
    <col min="13300" max="13305" width="11.28515625" style="3" customWidth="1"/>
    <col min="13306" max="13340" width="8.42578125" style="3" customWidth="1"/>
    <col min="13341" max="13342" width="12.140625" style="3" customWidth="1"/>
    <col min="13343" max="13343" width="13.28515625" style="3" customWidth="1"/>
    <col min="13344" max="13354" width="8.42578125" style="3" customWidth="1"/>
    <col min="13355" max="13356" width="12.28515625" style="3" customWidth="1"/>
    <col min="13357" max="13359" width="13.5703125" style="3" customWidth="1"/>
    <col min="13360" max="13360" width="13.85546875" style="3" customWidth="1"/>
    <col min="13361" max="13361" width="10.28515625" style="3" customWidth="1"/>
    <col min="13362" max="13364" width="8.42578125" style="3" customWidth="1"/>
    <col min="13365" max="13365" width="9.7109375" style="3" customWidth="1"/>
    <col min="13366" max="13366" width="8.42578125" style="3" customWidth="1"/>
    <col min="13367" max="13367" width="10.42578125" style="3" customWidth="1"/>
    <col min="13368" max="13368" width="12.5703125" style="3" customWidth="1"/>
    <col min="13369" max="13369" width="10.42578125" style="3" customWidth="1"/>
    <col min="13370" max="13370" width="10.140625" style="3" customWidth="1"/>
    <col min="13371" max="13546" width="8.42578125" style="3"/>
    <col min="13547" max="13547" width="4.5703125" style="3" customWidth="1"/>
    <col min="13548" max="13548" width="46.42578125" style="3" customWidth="1"/>
    <col min="13549" max="13549" width="15.85546875" style="3" customWidth="1"/>
    <col min="13550" max="13551" width="11.28515625" style="3" customWidth="1"/>
    <col min="13552" max="13555" width="13.7109375" style="3" customWidth="1"/>
    <col min="13556" max="13561" width="11.28515625" style="3" customWidth="1"/>
    <col min="13562" max="13596" width="8.42578125" style="3" customWidth="1"/>
    <col min="13597" max="13598" width="12.140625" style="3" customWidth="1"/>
    <col min="13599" max="13599" width="13.28515625" style="3" customWidth="1"/>
    <col min="13600" max="13610" width="8.42578125" style="3" customWidth="1"/>
    <col min="13611" max="13612" width="12.28515625" style="3" customWidth="1"/>
    <col min="13613" max="13615" width="13.5703125" style="3" customWidth="1"/>
    <col min="13616" max="13616" width="13.85546875" style="3" customWidth="1"/>
    <col min="13617" max="13617" width="10.28515625" style="3" customWidth="1"/>
    <col min="13618" max="13620" width="8.42578125" style="3" customWidth="1"/>
    <col min="13621" max="13621" width="9.7109375" style="3" customWidth="1"/>
    <col min="13622" max="13622" width="8.42578125" style="3" customWidth="1"/>
    <col min="13623" max="13623" width="10.42578125" style="3" customWidth="1"/>
    <col min="13624" max="13624" width="12.5703125" style="3" customWidth="1"/>
    <col min="13625" max="13625" width="10.42578125" style="3" customWidth="1"/>
    <col min="13626" max="13626" width="10.140625" style="3" customWidth="1"/>
    <col min="13627" max="13802" width="8.42578125" style="3"/>
    <col min="13803" max="13803" width="4.5703125" style="3" customWidth="1"/>
    <col min="13804" max="13804" width="46.42578125" style="3" customWidth="1"/>
    <col min="13805" max="13805" width="15.85546875" style="3" customWidth="1"/>
    <col min="13806" max="13807" width="11.28515625" style="3" customWidth="1"/>
    <col min="13808" max="13811" width="13.7109375" style="3" customWidth="1"/>
    <col min="13812" max="13817" width="11.28515625" style="3" customWidth="1"/>
    <col min="13818" max="13852" width="8.42578125" style="3" customWidth="1"/>
    <col min="13853" max="13854" width="12.140625" style="3" customWidth="1"/>
    <col min="13855" max="13855" width="13.28515625" style="3" customWidth="1"/>
    <col min="13856" max="13866" width="8.42578125" style="3" customWidth="1"/>
    <col min="13867" max="13868" width="12.28515625" style="3" customWidth="1"/>
    <col min="13869" max="13871" width="13.5703125" style="3" customWidth="1"/>
    <col min="13872" max="13872" width="13.85546875" style="3" customWidth="1"/>
    <col min="13873" max="13873" width="10.28515625" style="3" customWidth="1"/>
    <col min="13874" max="13876" width="8.42578125" style="3" customWidth="1"/>
    <col min="13877" max="13877" width="9.7109375" style="3" customWidth="1"/>
    <col min="13878" max="13878" width="8.42578125" style="3" customWidth="1"/>
    <col min="13879" max="13879" width="10.42578125" style="3" customWidth="1"/>
    <col min="13880" max="13880" width="12.5703125" style="3" customWidth="1"/>
    <col min="13881" max="13881" width="10.42578125" style="3" customWidth="1"/>
    <col min="13882" max="13882" width="10.140625" style="3" customWidth="1"/>
    <col min="13883" max="14058" width="8.42578125" style="3"/>
    <col min="14059" max="14059" width="4.5703125" style="3" customWidth="1"/>
    <col min="14060" max="14060" width="46.42578125" style="3" customWidth="1"/>
    <col min="14061" max="14061" width="15.85546875" style="3" customWidth="1"/>
    <col min="14062" max="14063" width="11.28515625" style="3" customWidth="1"/>
    <col min="14064" max="14067" width="13.7109375" style="3" customWidth="1"/>
    <col min="14068" max="14073" width="11.28515625" style="3" customWidth="1"/>
    <col min="14074" max="14108" width="8.42578125" style="3" customWidth="1"/>
    <col min="14109" max="14110" width="12.140625" style="3" customWidth="1"/>
    <col min="14111" max="14111" width="13.28515625" style="3" customWidth="1"/>
    <col min="14112" max="14122" width="8.42578125" style="3" customWidth="1"/>
    <col min="14123" max="14124" width="12.28515625" style="3" customWidth="1"/>
    <col min="14125" max="14127" width="13.5703125" style="3" customWidth="1"/>
    <col min="14128" max="14128" width="13.85546875" style="3" customWidth="1"/>
    <col min="14129" max="14129" width="10.28515625" style="3" customWidth="1"/>
    <col min="14130" max="14132" width="8.42578125" style="3" customWidth="1"/>
    <col min="14133" max="14133" width="9.7109375" style="3" customWidth="1"/>
    <col min="14134" max="14134" width="8.42578125" style="3" customWidth="1"/>
    <col min="14135" max="14135" width="10.42578125" style="3" customWidth="1"/>
    <col min="14136" max="14136" width="12.5703125" style="3" customWidth="1"/>
    <col min="14137" max="14137" width="10.42578125" style="3" customWidth="1"/>
    <col min="14138" max="14138" width="10.140625" style="3" customWidth="1"/>
    <col min="14139" max="14314" width="8.42578125" style="3"/>
    <col min="14315" max="14315" width="4.5703125" style="3" customWidth="1"/>
    <col min="14316" max="14316" width="46.42578125" style="3" customWidth="1"/>
    <col min="14317" max="14317" width="15.85546875" style="3" customWidth="1"/>
    <col min="14318" max="14319" width="11.28515625" style="3" customWidth="1"/>
    <col min="14320" max="14323" width="13.7109375" style="3" customWidth="1"/>
    <col min="14324" max="14329" width="11.28515625" style="3" customWidth="1"/>
    <col min="14330" max="14364" width="8.42578125" style="3" customWidth="1"/>
    <col min="14365" max="14366" width="12.140625" style="3" customWidth="1"/>
    <col min="14367" max="14367" width="13.28515625" style="3" customWidth="1"/>
    <col min="14368" max="14378" width="8.42578125" style="3" customWidth="1"/>
    <col min="14379" max="14380" width="12.28515625" style="3" customWidth="1"/>
    <col min="14381" max="14383" width="13.5703125" style="3" customWidth="1"/>
    <col min="14384" max="14384" width="13.85546875" style="3" customWidth="1"/>
    <col min="14385" max="14385" width="10.28515625" style="3" customWidth="1"/>
    <col min="14386" max="14388" width="8.42578125" style="3" customWidth="1"/>
    <col min="14389" max="14389" width="9.7109375" style="3" customWidth="1"/>
    <col min="14390" max="14390" width="8.42578125" style="3" customWidth="1"/>
    <col min="14391" max="14391" width="10.42578125" style="3" customWidth="1"/>
    <col min="14392" max="14392" width="12.5703125" style="3" customWidth="1"/>
    <col min="14393" max="14393" width="10.42578125" style="3" customWidth="1"/>
    <col min="14394" max="14394" width="10.140625" style="3" customWidth="1"/>
    <col min="14395" max="14570" width="8.42578125" style="3"/>
    <col min="14571" max="14571" width="4.5703125" style="3" customWidth="1"/>
    <col min="14572" max="14572" width="46.42578125" style="3" customWidth="1"/>
    <col min="14573" max="14573" width="15.85546875" style="3" customWidth="1"/>
    <col min="14574" max="14575" width="11.28515625" style="3" customWidth="1"/>
    <col min="14576" max="14579" width="13.7109375" style="3" customWidth="1"/>
    <col min="14580" max="14585" width="11.28515625" style="3" customWidth="1"/>
    <col min="14586" max="14620" width="8.42578125" style="3" customWidth="1"/>
    <col min="14621" max="14622" width="12.140625" style="3" customWidth="1"/>
    <col min="14623" max="14623" width="13.28515625" style="3" customWidth="1"/>
    <col min="14624" max="14634" width="8.42578125" style="3" customWidth="1"/>
    <col min="14635" max="14636" width="12.28515625" style="3" customWidth="1"/>
    <col min="14637" max="14639" width="13.5703125" style="3" customWidth="1"/>
    <col min="14640" max="14640" width="13.85546875" style="3" customWidth="1"/>
    <col min="14641" max="14641" width="10.28515625" style="3" customWidth="1"/>
    <col min="14642" max="14644" width="8.42578125" style="3" customWidth="1"/>
    <col min="14645" max="14645" width="9.7109375" style="3" customWidth="1"/>
    <col min="14646" max="14646" width="8.42578125" style="3" customWidth="1"/>
    <col min="14647" max="14647" width="10.42578125" style="3" customWidth="1"/>
    <col min="14648" max="14648" width="12.5703125" style="3" customWidth="1"/>
    <col min="14649" max="14649" width="10.42578125" style="3" customWidth="1"/>
    <col min="14650" max="14650" width="10.140625" style="3" customWidth="1"/>
    <col min="14651" max="14826" width="8.42578125" style="3"/>
    <col min="14827" max="14827" width="4.5703125" style="3" customWidth="1"/>
    <col min="14828" max="14828" width="46.42578125" style="3" customWidth="1"/>
    <col min="14829" max="14829" width="15.85546875" style="3" customWidth="1"/>
    <col min="14830" max="14831" width="11.28515625" style="3" customWidth="1"/>
    <col min="14832" max="14835" width="13.7109375" style="3" customWidth="1"/>
    <col min="14836" max="14841" width="11.28515625" style="3" customWidth="1"/>
    <col min="14842" max="14876" width="8.42578125" style="3" customWidth="1"/>
    <col min="14877" max="14878" width="12.140625" style="3" customWidth="1"/>
    <col min="14879" max="14879" width="13.28515625" style="3" customWidth="1"/>
    <col min="14880" max="14890" width="8.42578125" style="3" customWidth="1"/>
    <col min="14891" max="14892" width="12.28515625" style="3" customWidth="1"/>
    <col min="14893" max="14895" width="13.5703125" style="3" customWidth="1"/>
    <col min="14896" max="14896" width="13.85546875" style="3" customWidth="1"/>
    <col min="14897" max="14897" width="10.28515625" style="3" customWidth="1"/>
    <col min="14898" max="14900" width="8.42578125" style="3" customWidth="1"/>
    <col min="14901" max="14901" width="9.7109375" style="3" customWidth="1"/>
    <col min="14902" max="14902" width="8.42578125" style="3" customWidth="1"/>
    <col min="14903" max="14903" width="10.42578125" style="3" customWidth="1"/>
    <col min="14904" max="14904" width="12.5703125" style="3" customWidth="1"/>
    <col min="14905" max="14905" width="10.42578125" style="3" customWidth="1"/>
    <col min="14906" max="14906" width="10.140625" style="3" customWidth="1"/>
    <col min="14907" max="15082" width="8.42578125" style="3"/>
    <col min="15083" max="15083" width="4.5703125" style="3" customWidth="1"/>
    <col min="15084" max="15084" width="46.42578125" style="3" customWidth="1"/>
    <col min="15085" max="15085" width="15.85546875" style="3" customWidth="1"/>
    <col min="15086" max="15087" width="11.28515625" style="3" customWidth="1"/>
    <col min="15088" max="15091" width="13.7109375" style="3" customWidth="1"/>
    <col min="15092" max="15097" width="11.28515625" style="3" customWidth="1"/>
    <col min="15098" max="15132" width="8.42578125" style="3" customWidth="1"/>
    <col min="15133" max="15134" width="12.140625" style="3" customWidth="1"/>
    <col min="15135" max="15135" width="13.28515625" style="3" customWidth="1"/>
    <col min="15136" max="15146" width="8.42578125" style="3" customWidth="1"/>
    <col min="15147" max="15148" width="12.28515625" style="3" customWidth="1"/>
    <col min="15149" max="15151" width="13.5703125" style="3" customWidth="1"/>
    <col min="15152" max="15152" width="13.85546875" style="3" customWidth="1"/>
    <col min="15153" max="15153" width="10.28515625" style="3" customWidth="1"/>
    <col min="15154" max="15156" width="8.42578125" style="3" customWidth="1"/>
    <col min="15157" max="15157" width="9.7109375" style="3" customWidth="1"/>
    <col min="15158" max="15158" width="8.42578125" style="3" customWidth="1"/>
    <col min="15159" max="15159" width="10.42578125" style="3" customWidth="1"/>
    <col min="15160" max="15160" width="12.5703125" style="3" customWidth="1"/>
    <col min="15161" max="15161" width="10.42578125" style="3" customWidth="1"/>
    <col min="15162" max="15162" width="10.140625" style="3" customWidth="1"/>
    <col min="15163" max="15338" width="8.42578125" style="3"/>
    <col min="15339" max="15339" width="4.5703125" style="3" customWidth="1"/>
    <col min="15340" max="15340" width="46.42578125" style="3" customWidth="1"/>
    <col min="15341" max="15341" width="15.85546875" style="3" customWidth="1"/>
    <col min="15342" max="15343" width="11.28515625" style="3" customWidth="1"/>
    <col min="15344" max="15347" width="13.7109375" style="3" customWidth="1"/>
    <col min="15348" max="15353" width="11.28515625" style="3" customWidth="1"/>
    <col min="15354" max="15388" width="8.42578125" style="3" customWidth="1"/>
    <col min="15389" max="15390" width="12.140625" style="3" customWidth="1"/>
    <col min="15391" max="15391" width="13.28515625" style="3" customWidth="1"/>
    <col min="15392" max="15402" width="8.42578125" style="3" customWidth="1"/>
    <col min="15403" max="15404" width="12.28515625" style="3" customWidth="1"/>
    <col min="15405" max="15407" width="13.5703125" style="3" customWidth="1"/>
    <col min="15408" max="15408" width="13.85546875" style="3" customWidth="1"/>
    <col min="15409" max="15409" width="10.28515625" style="3" customWidth="1"/>
    <col min="15410" max="15412" width="8.42578125" style="3" customWidth="1"/>
    <col min="15413" max="15413" width="9.7109375" style="3" customWidth="1"/>
    <col min="15414" max="15414" width="8.42578125" style="3" customWidth="1"/>
    <col min="15415" max="15415" width="10.42578125" style="3" customWidth="1"/>
    <col min="15416" max="15416" width="12.5703125" style="3" customWidth="1"/>
    <col min="15417" max="15417" width="10.42578125" style="3" customWidth="1"/>
    <col min="15418" max="15418" width="10.140625" style="3" customWidth="1"/>
    <col min="15419" max="15594" width="8.42578125" style="3"/>
    <col min="15595" max="15595" width="4.5703125" style="3" customWidth="1"/>
    <col min="15596" max="15596" width="46.42578125" style="3" customWidth="1"/>
    <col min="15597" max="15597" width="15.85546875" style="3" customWidth="1"/>
    <col min="15598" max="15599" width="11.28515625" style="3" customWidth="1"/>
    <col min="15600" max="15603" width="13.7109375" style="3" customWidth="1"/>
    <col min="15604" max="15609" width="11.28515625" style="3" customWidth="1"/>
    <col min="15610" max="15644" width="8.42578125" style="3" customWidth="1"/>
    <col min="15645" max="15646" width="12.140625" style="3" customWidth="1"/>
    <col min="15647" max="15647" width="13.28515625" style="3" customWidth="1"/>
    <col min="15648" max="15658" width="8.42578125" style="3" customWidth="1"/>
    <col min="15659" max="15660" width="12.28515625" style="3" customWidth="1"/>
    <col min="15661" max="15663" width="13.5703125" style="3" customWidth="1"/>
    <col min="15664" max="15664" width="13.85546875" style="3" customWidth="1"/>
    <col min="15665" max="15665" width="10.28515625" style="3" customWidth="1"/>
    <col min="15666" max="15668" width="8.42578125" style="3" customWidth="1"/>
    <col min="15669" max="15669" width="9.7109375" style="3" customWidth="1"/>
    <col min="15670" max="15670" width="8.42578125" style="3" customWidth="1"/>
    <col min="15671" max="15671" width="10.42578125" style="3" customWidth="1"/>
    <col min="15672" max="15672" width="12.5703125" style="3" customWidth="1"/>
    <col min="15673" max="15673" width="10.42578125" style="3" customWidth="1"/>
    <col min="15674" max="15674" width="10.140625" style="3" customWidth="1"/>
    <col min="15675" max="15850" width="8.42578125" style="3"/>
    <col min="15851" max="15851" width="4.5703125" style="3" customWidth="1"/>
    <col min="15852" max="15852" width="46.42578125" style="3" customWidth="1"/>
    <col min="15853" max="15853" width="15.85546875" style="3" customWidth="1"/>
    <col min="15854" max="15855" width="11.28515625" style="3" customWidth="1"/>
    <col min="15856" max="15859" width="13.7109375" style="3" customWidth="1"/>
    <col min="15860" max="15865" width="11.28515625" style="3" customWidth="1"/>
    <col min="15866" max="15900" width="8.42578125" style="3" customWidth="1"/>
    <col min="15901" max="15902" width="12.140625" style="3" customWidth="1"/>
    <col min="15903" max="15903" width="13.28515625" style="3" customWidth="1"/>
    <col min="15904" max="15914" width="8.42578125" style="3" customWidth="1"/>
    <col min="15915" max="15916" width="12.28515625" style="3" customWidth="1"/>
    <col min="15917" max="15919" width="13.5703125" style="3" customWidth="1"/>
    <col min="15920" max="15920" width="13.85546875" style="3" customWidth="1"/>
    <col min="15921" max="15921" width="10.28515625" style="3" customWidth="1"/>
    <col min="15922" max="15924" width="8.42578125" style="3" customWidth="1"/>
    <col min="15925" max="15925" width="9.7109375" style="3" customWidth="1"/>
    <col min="15926" max="15926" width="8.42578125" style="3" customWidth="1"/>
    <col min="15927" max="15927" width="10.42578125" style="3" customWidth="1"/>
    <col min="15928" max="15928" width="12.5703125" style="3" customWidth="1"/>
    <col min="15929" max="15929" width="10.42578125" style="3" customWidth="1"/>
    <col min="15930" max="15930" width="10.140625" style="3" customWidth="1"/>
    <col min="15931" max="16106" width="8.42578125" style="3"/>
    <col min="16107" max="16107" width="4.5703125" style="3" customWidth="1"/>
    <col min="16108" max="16108" width="46.42578125" style="3" customWidth="1"/>
    <col min="16109" max="16109" width="15.85546875" style="3" customWidth="1"/>
    <col min="16110" max="16111" width="11.28515625" style="3" customWidth="1"/>
    <col min="16112" max="16115" width="13.7109375" style="3" customWidth="1"/>
    <col min="16116" max="16121" width="11.28515625" style="3" customWidth="1"/>
    <col min="16122" max="16156" width="8.42578125" style="3" customWidth="1"/>
    <col min="16157" max="16158" width="12.140625" style="3" customWidth="1"/>
    <col min="16159" max="16159" width="13.28515625" style="3" customWidth="1"/>
    <col min="16160" max="16170" width="8.42578125" style="3" customWidth="1"/>
    <col min="16171" max="16172" width="12.28515625" style="3" customWidth="1"/>
    <col min="16173" max="16175" width="13.5703125" style="3" customWidth="1"/>
    <col min="16176" max="16176" width="13.85546875" style="3" customWidth="1"/>
    <col min="16177" max="16177" width="10.28515625" style="3" customWidth="1"/>
    <col min="16178" max="16180" width="8.42578125" style="3" customWidth="1"/>
    <col min="16181" max="16181" width="9.7109375" style="3" customWidth="1"/>
    <col min="16182" max="16182" width="8.42578125" style="3" customWidth="1"/>
    <col min="16183" max="16183" width="10.42578125" style="3" customWidth="1"/>
    <col min="16184" max="16184" width="12.5703125" style="3" customWidth="1"/>
    <col min="16185" max="16185" width="10.42578125" style="3" customWidth="1"/>
    <col min="16186" max="16186" width="10.140625" style="3" customWidth="1"/>
    <col min="16187" max="16384" width="8.42578125" style="3"/>
  </cols>
  <sheetData>
    <row r="1" spans="1:78" s="15" customFormat="1" ht="42" customHeight="1">
      <c r="A1" s="9" t="s">
        <v>317</v>
      </c>
      <c r="B1" s="229" t="s">
        <v>606</v>
      </c>
      <c r="C1" s="235"/>
      <c r="D1" s="235"/>
      <c r="E1" s="235"/>
      <c r="F1" s="235"/>
      <c r="G1" s="236"/>
      <c r="H1" s="228" t="s">
        <v>607</v>
      </c>
      <c r="I1" s="228"/>
      <c r="J1" s="240" t="s">
        <v>608</v>
      </c>
      <c r="K1" s="241"/>
      <c r="L1" s="241"/>
      <c r="M1" s="242"/>
      <c r="N1" s="229" t="s">
        <v>609</v>
      </c>
      <c r="O1" s="229"/>
      <c r="P1" s="229"/>
      <c r="Q1" s="229"/>
      <c r="R1" s="228" t="s">
        <v>610</v>
      </c>
      <c r="S1" s="228"/>
      <c r="T1" s="228"/>
      <c r="U1" s="228"/>
      <c r="V1" s="228"/>
      <c r="W1" s="228"/>
      <c r="X1" s="240" t="s">
        <v>611</v>
      </c>
      <c r="Y1" s="242"/>
      <c r="Z1" s="228" t="s">
        <v>612</v>
      </c>
      <c r="AA1" s="228"/>
      <c r="AB1" s="228"/>
      <c r="AC1" s="228"/>
      <c r="AD1" s="228"/>
      <c r="AE1" s="228"/>
      <c r="AF1" s="228" t="s">
        <v>613</v>
      </c>
      <c r="AG1" s="228"/>
      <c r="AH1" s="228"/>
      <c r="AI1" s="228"/>
      <c r="AJ1" s="228"/>
      <c r="AK1" s="228"/>
      <c r="AL1" s="229" t="s">
        <v>319</v>
      </c>
      <c r="AM1" s="235"/>
      <c r="AN1" s="235"/>
      <c r="AO1" s="235"/>
      <c r="AP1" s="236"/>
      <c r="AQ1" s="10" t="s">
        <v>318</v>
      </c>
      <c r="AR1" s="230" t="s">
        <v>614</v>
      </c>
      <c r="AS1" s="230"/>
      <c r="AT1" s="230"/>
      <c r="AU1" s="230"/>
      <c r="AV1" s="231" t="s">
        <v>615</v>
      </c>
      <c r="AW1" s="231"/>
      <c r="AX1" s="231"/>
      <c r="AY1" s="231"/>
      <c r="AZ1" s="231"/>
      <c r="BA1" s="231"/>
      <c r="BB1" s="232" t="s">
        <v>602</v>
      </c>
      <c r="BC1" s="233"/>
      <c r="BD1" s="11" t="s">
        <v>638</v>
      </c>
      <c r="BE1" s="12" t="s">
        <v>325</v>
      </c>
      <c r="BF1" s="228" t="s">
        <v>320</v>
      </c>
      <c r="BG1" s="228"/>
      <c r="BH1" s="229"/>
      <c r="BI1" s="230" t="s">
        <v>321</v>
      </c>
      <c r="BJ1" s="230"/>
      <c r="BK1" s="230" t="s">
        <v>616</v>
      </c>
      <c r="BL1" s="230"/>
      <c r="BM1" s="13" t="s">
        <v>322</v>
      </c>
      <c r="BN1" s="243" t="s">
        <v>323</v>
      </c>
      <c r="BO1" s="244"/>
      <c r="BP1" s="243" t="s">
        <v>324</v>
      </c>
      <c r="BQ1" s="244"/>
      <c r="BR1" s="245" t="s">
        <v>617</v>
      </c>
      <c r="BS1" s="245"/>
      <c r="BT1" s="245"/>
      <c r="BU1" s="14" t="s">
        <v>618</v>
      </c>
      <c r="BV1" s="12" t="s">
        <v>325</v>
      </c>
      <c r="BW1" s="11" t="s">
        <v>619</v>
      </c>
      <c r="BX1" s="11" t="s">
        <v>620</v>
      </c>
      <c r="BY1" s="219" t="s">
        <v>605</v>
      </c>
      <c r="BZ1" s="220" t="s">
        <v>326</v>
      </c>
    </row>
    <row r="2" spans="1:78" s="15" customFormat="1" ht="38.25" customHeight="1">
      <c r="A2" s="9" t="s">
        <v>327</v>
      </c>
      <c r="B2" s="228" t="s">
        <v>328</v>
      </c>
      <c r="C2" s="228"/>
      <c r="D2" s="9" t="s">
        <v>329</v>
      </c>
      <c r="E2" s="9" t="s">
        <v>330</v>
      </c>
      <c r="F2" s="9" t="s">
        <v>331</v>
      </c>
      <c r="G2" s="9" t="s">
        <v>332</v>
      </c>
      <c r="H2" s="234" t="s">
        <v>333</v>
      </c>
      <c r="I2" s="234"/>
      <c r="J2" s="16" t="s">
        <v>334</v>
      </c>
      <c r="K2" s="16" t="s">
        <v>476</v>
      </c>
      <c r="L2" s="16" t="s">
        <v>335</v>
      </c>
      <c r="M2" s="16" t="s">
        <v>336</v>
      </c>
      <c r="N2" s="228" t="s">
        <v>337</v>
      </c>
      <c r="O2" s="228"/>
      <c r="P2" s="228" t="s">
        <v>338</v>
      </c>
      <c r="Q2" s="228"/>
      <c r="R2" s="228" t="s">
        <v>604</v>
      </c>
      <c r="S2" s="228"/>
      <c r="T2" s="228"/>
      <c r="U2" s="228" t="s">
        <v>637</v>
      </c>
      <c r="V2" s="228"/>
      <c r="W2" s="228"/>
      <c r="X2" s="16" t="s">
        <v>576</v>
      </c>
      <c r="Y2" s="16" t="s">
        <v>577</v>
      </c>
      <c r="Z2" s="228" t="s">
        <v>339</v>
      </c>
      <c r="AA2" s="228"/>
      <c r="AB2" s="228"/>
      <c r="AC2" s="228" t="s">
        <v>340</v>
      </c>
      <c r="AD2" s="228"/>
      <c r="AE2" s="228"/>
      <c r="AF2" s="228" t="s">
        <v>341</v>
      </c>
      <c r="AG2" s="228"/>
      <c r="AH2" s="228"/>
      <c r="AI2" s="228" t="s">
        <v>342</v>
      </c>
      <c r="AJ2" s="228"/>
      <c r="AK2" s="228"/>
      <c r="AL2" s="228" t="s">
        <v>621</v>
      </c>
      <c r="AM2" s="228"/>
      <c r="AN2" s="228" t="s">
        <v>622</v>
      </c>
      <c r="AO2" s="228"/>
      <c r="AP2" s="228"/>
      <c r="AQ2" s="16" t="s">
        <v>343</v>
      </c>
      <c r="AR2" s="14" t="s">
        <v>348</v>
      </c>
      <c r="AS2" s="14" t="s">
        <v>349</v>
      </c>
      <c r="AT2" s="14" t="s">
        <v>350</v>
      </c>
      <c r="AU2" s="14" t="s">
        <v>351</v>
      </c>
      <c r="AV2" s="17" t="s">
        <v>348</v>
      </c>
      <c r="AW2" s="17" t="s">
        <v>349</v>
      </c>
      <c r="AX2" s="17" t="s">
        <v>350</v>
      </c>
      <c r="AY2" s="17" t="s">
        <v>351</v>
      </c>
      <c r="AZ2" s="17" t="s">
        <v>352</v>
      </c>
      <c r="BA2" s="17" t="s">
        <v>352</v>
      </c>
      <c r="BB2" s="11" t="s">
        <v>623</v>
      </c>
      <c r="BC2" s="11" t="s">
        <v>635</v>
      </c>
      <c r="BD2" s="11"/>
      <c r="BE2" s="17" t="s">
        <v>356</v>
      </c>
      <c r="BF2" s="228" t="s">
        <v>624</v>
      </c>
      <c r="BG2" s="228"/>
      <c r="BH2" s="228"/>
      <c r="BI2" s="18" t="s">
        <v>344</v>
      </c>
      <c r="BJ2" s="18" t="s">
        <v>345</v>
      </c>
      <c r="BK2" s="19" t="s">
        <v>346</v>
      </c>
      <c r="BL2" s="19" t="s">
        <v>347</v>
      </c>
      <c r="BM2" s="13" t="s">
        <v>625</v>
      </c>
      <c r="BN2" s="243" t="s">
        <v>626</v>
      </c>
      <c r="BO2" s="244"/>
      <c r="BP2" s="243" t="s">
        <v>627</v>
      </c>
      <c r="BQ2" s="244"/>
      <c r="BR2" s="14" t="s">
        <v>353</v>
      </c>
      <c r="BS2" s="14" t="s">
        <v>353</v>
      </c>
      <c r="BT2" s="14" t="s">
        <v>353</v>
      </c>
      <c r="BU2" s="14"/>
      <c r="BV2" s="17" t="s">
        <v>354</v>
      </c>
      <c r="BW2" s="11" t="s">
        <v>355</v>
      </c>
      <c r="BX2" s="11"/>
      <c r="BY2" s="219"/>
      <c r="BZ2" s="224" t="s">
        <v>357</v>
      </c>
    </row>
    <row r="3" spans="1:78" s="37" customFormat="1" ht="25.5">
      <c r="A3" s="21" t="s">
        <v>358</v>
      </c>
      <c r="B3" s="22" t="s">
        <v>359</v>
      </c>
      <c r="C3" s="23" t="s">
        <v>360</v>
      </c>
      <c r="D3" s="22">
        <v>200</v>
      </c>
      <c r="E3" s="22">
        <v>250</v>
      </c>
      <c r="F3" s="22" t="s">
        <v>361</v>
      </c>
      <c r="G3" s="22" t="s">
        <v>362</v>
      </c>
      <c r="H3" s="22" t="s">
        <v>363</v>
      </c>
      <c r="I3" s="23" t="s">
        <v>364</v>
      </c>
      <c r="J3" s="24"/>
      <c r="K3" s="24"/>
      <c r="L3" s="24"/>
      <c r="M3" s="24"/>
      <c r="N3" s="22">
        <v>400</v>
      </c>
      <c r="O3" s="22">
        <v>375</v>
      </c>
      <c r="P3" s="22">
        <v>300</v>
      </c>
      <c r="Q3" s="22">
        <v>240</v>
      </c>
      <c r="R3" s="22">
        <v>500</v>
      </c>
      <c r="S3" s="22">
        <v>375</v>
      </c>
      <c r="T3" s="22">
        <v>300</v>
      </c>
      <c r="U3" s="22">
        <v>300</v>
      </c>
      <c r="V3" s="22">
        <v>250</v>
      </c>
      <c r="W3" s="22">
        <v>200</v>
      </c>
      <c r="X3" s="24"/>
      <c r="Y3" s="24"/>
      <c r="Z3" s="22">
        <v>350</v>
      </c>
      <c r="AA3" s="22">
        <v>300</v>
      </c>
      <c r="AB3" s="22">
        <v>250</v>
      </c>
      <c r="AC3" s="22">
        <v>300</v>
      </c>
      <c r="AD3" s="22">
        <v>250</v>
      </c>
      <c r="AE3" s="22">
        <v>200</v>
      </c>
      <c r="AF3" s="22">
        <v>300</v>
      </c>
      <c r="AG3" s="22">
        <v>250</v>
      </c>
      <c r="AH3" s="22">
        <v>200</v>
      </c>
      <c r="AI3" s="22">
        <v>300</v>
      </c>
      <c r="AJ3" s="22">
        <v>250</v>
      </c>
      <c r="AK3" s="22">
        <v>200</v>
      </c>
      <c r="AL3" s="22">
        <v>198</v>
      </c>
      <c r="AM3" s="22">
        <v>120</v>
      </c>
      <c r="AN3" s="22">
        <v>120</v>
      </c>
      <c r="AO3" s="22">
        <v>180</v>
      </c>
      <c r="AP3" s="22">
        <v>248</v>
      </c>
      <c r="AQ3" s="24"/>
      <c r="AR3" s="25"/>
      <c r="AS3" s="25"/>
      <c r="AT3" s="25"/>
      <c r="AU3" s="26"/>
      <c r="AV3" s="27"/>
      <c r="AW3" s="27"/>
      <c r="AX3" s="28"/>
      <c r="AY3" s="29"/>
      <c r="AZ3" s="27"/>
      <c r="BA3" s="27"/>
      <c r="BB3" s="30"/>
      <c r="BC3" s="31"/>
      <c r="BD3" s="30"/>
      <c r="BE3" s="32"/>
      <c r="BF3" s="22"/>
      <c r="BG3" s="22"/>
      <c r="BH3" s="22"/>
      <c r="BI3" s="22"/>
      <c r="BJ3" s="22"/>
      <c r="BK3" s="24"/>
      <c r="BL3" s="24"/>
      <c r="BM3" s="33" t="s">
        <v>365</v>
      </c>
      <c r="BN3" s="34" t="s">
        <v>366</v>
      </c>
      <c r="BO3" s="34" t="s">
        <v>585</v>
      </c>
      <c r="BP3" s="35" t="s">
        <v>588</v>
      </c>
      <c r="BQ3" s="35" t="s">
        <v>594</v>
      </c>
      <c r="BR3" s="36" t="s">
        <v>367</v>
      </c>
      <c r="BS3" s="36" t="s">
        <v>368</v>
      </c>
      <c r="BT3" s="36" t="s">
        <v>369</v>
      </c>
      <c r="BU3" s="36"/>
      <c r="BV3" s="32"/>
      <c r="BW3" s="30"/>
      <c r="BX3" s="30"/>
      <c r="BY3" s="221"/>
      <c r="BZ3" s="225"/>
    </row>
    <row r="4" spans="1:78" s="50" customFormat="1">
      <c r="A4" s="21" t="s">
        <v>370</v>
      </c>
      <c r="B4" s="39" t="s">
        <v>371</v>
      </c>
      <c r="C4" s="40" t="s">
        <v>371</v>
      </c>
      <c r="D4" s="39" t="s">
        <v>372</v>
      </c>
      <c r="E4" s="39" t="s">
        <v>372</v>
      </c>
      <c r="F4" s="39" t="s">
        <v>372</v>
      </c>
      <c r="G4" s="39" t="s">
        <v>372</v>
      </c>
      <c r="H4" s="39" t="s">
        <v>371</v>
      </c>
      <c r="I4" s="40" t="s">
        <v>371</v>
      </c>
      <c r="J4" s="41"/>
      <c r="K4" s="41"/>
      <c r="L4" s="41"/>
      <c r="M4" s="41"/>
      <c r="N4" s="39" t="s">
        <v>371</v>
      </c>
      <c r="O4" s="39" t="s">
        <v>371</v>
      </c>
      <c r="P4" s="39" t="s">
        <v>371</v>
      </c>
      <c r="Q4" s="39" t="s">
        <v>371</v>
      </c>
      <c r="R4" s="39" t="s">
        <v>371</v>
      </c>
      <c r="S4" s="39" t="s">
        <v>371</v>
      </c>
      <c r="T4" s="39" t="s">
        <v>371</v>
      </c>
      <c r="U4" s="39" t="s">
        <v>371</v>
      </c>
      <c r="V4" s="39" t="s">
        <v>371</v>
      </c>
      <c r="W4" s="39" t="s">
        <v>371</v>
      </c>
      <c r="X4" s="41"/>
      <c r="Y4" s="41"/>
      <c r="Z4" s="39" t="s">
        <v>371</v>
      </c>
      <c r="AA4" s="39" t="s">
        <v>371</v>
      </c>
      <c r="AB4" s="39" t="s">
        <v>371</v>
      </c>
      <c r="AC4" s="39" t="s">
        <v>371</v>
      </c>
      <c r="AD4" s="39" t="s">
        <v>371</v>
      </c>
      <c r="AE4" s="39" t="s">
        <v>371</v>
      </c>
      <c r="AF4" s="39" t="s">
        <v>371</v>
      </c>
      <c r="AG4" s="39" t="s">
        <v>371</v>
      </c>
      <c r="AH4" s="39" t="s">
        <v>371</v>
      </c>
      <c r="AI4" s="39" t="s">
        <v>371</v>
      </c>
      <c r="AJ4" s="39" t="s">
        <v>371</v>
      </c>
      <c r="AK4" s="39" t="s">
        <v>371</v>
      </c>
      <c r="AL4" s="39" t="s">
        <v>372</v>
      </c>
      <c r="AM4" s="39" t="s">
        <v>372</v>
      </c>
      <c r="AN4" s="39" t="s">
        <v>372</v>
      </c>
      <c r="AO4" s="39" t="s">
        <v>372</v>
      </c>
      <c r="AP4" s="39" t="s">
        <v>372</v>
      </c>
      <c r="AQ4" s="41"/>
      <c r="AR4" s="39"/>
      <c r="AS4" s="39"/>
      <c r="AT4" s="39"/>
      <c r="AU4" s="42"/>
      <c r="AV4" s="41"/>
      <c r="AW4" s="41"/>
      <c r="AX4" s="43"/>
      <c r="AY4" s="44"/>
      <c r="AZ4" s="41"/>
      <c r="BA4" s="41"/>
      <c r="BB4" s="45"/>
      <c r="BC4" s="45"/>
      <c r="BD4" s="45"/>
      <c r="BE4" s="46"/>
      <c r="BF4" s="39"/>
      <c r="BG4" s="39"/>
      <c r="BH4" s="39"/>
      <c r="BI4" s="39"/>
      <c r="BJ4" s="39"/>
      <c r="BK4" s="41"/>
      <c r="BL4" s="41"/>
      <c r="BM4" s="47"/>
      <c r="BN4" s="48" t="s">
        <v>584</v>
      </c>
      <c r="BO4" s="48" t="s">
        <v>586</v>
      </c>
      <c r="BP4" s="49" t="s">
        <v>592</v>
      </c>
      <c r="BQ4" s="49" t="s">
        <v>593</v>
      </c>
      <c r="BR4" s="49"/>
      <c r="BS4" s="49"/>
      <c r="BT4" s="49"/>
      <c r="BU4" s="49"/>
      <c r="BV4" s="46"/>
      <c r="BW4" s="45"/>
      <c r="BX4" s="45"/>
      <c r="BY4" s="103"/>
      <c r="BZ4" s="226"/>
    </row>
    <row r="5" spans="1:78">
      <c r="A5" s="51" t="s">
        <v>639</v>
      </c>
      <c r="B5" s="40" t="s">
        <v>373</v>
      </c>
      <c r="C5" s="40" t="s">
        <v>374</v>
      </c>
      <c r="D5" s="40" t="s">
        <v>375</v>
      </c>
      <c r="E5" s="40" t="s">
        <v>375</v>
      </c>
      <c r="F5" s="40" t="s">
        <v>376</v>
      </c>
      <c r="G5" s="40" t="s">
        <v>376</v>
      </c>
      <c r="H5" s="40" t="s">
        <v>377</v>
      </c>
      <c r="I5" s="40" t="s">
        <v>374</v>
      </c>
      <c r="J5" s="41"/>
      <c r="K5" s="41"/>
      <c r="L5" s="41"/>
      <c r="M5" s="41"/>
      <c r="N5" s="39" t="s">
        <v>378</v>
      </c>
      <c r="O5" s="39" t="s">
        <v>379</v>
      </c>
      <c r="P5" s="39" t="s">
        <v>380</v>
      </c>
      <c r="Q5" s="39" t="s">
        <v>381</v>
      </c>
      <c r="R5" s="39" t="s">
        <v>382</v>
      </c>
      <c r="S5" s="39" t="s">
        <v>383</v>
      </c>
      <c r="T5" s="39" t="s">
        <v>384</v>
      </c>
      <c r="U5" s="39" t="s">
        <v>384</v>
      </c>
      <c r="V5" s="39" t="s">
        <v>385</v>
      </c>
      <c r="W5" s="39" t="s">
        <v>386</v>
      </c>
      <c r="X5" s="41"/>
      <c r="Y5" s="41"/>
      <c r="Z5" s="39" t="s">
        <v>387</v>
      </c>
      <c r="AA5" s="39" t="s">
        <v>388</v>
      </c>
      <c r="AB5" s="39" t="s">
        <v>389</v>
      </c>
      <c r="AC5" s="39" t="s">
        <v>388</v>
      </c>
      <c r="AD5" s="39" t="s">
        <v>389</v>
      </c>
      <c r="AE5" s="39" t="s">
        <v>390</v>
      </c>
      <c r="AF5" s="39" t="s">
        <v>388</v>
      </c>
      <c r="AG5" s="39" t="s">
        <v>389</v>
      </c>
      <c r="AH5" s="39" t="s">
        <v>390</v>
      </c>
      <c r="AI5" s="39" t="s">
        <v>388</v>
      </c>
      <c r="AJ5" s="39" t="s">
        <v>389</v>
      </c>
      <c r="AK5" s="39" t="s">
        <v>390</v>
      </c>
      <c r="AL5" s="39" t="s">
        <v>391</v>
      </c>
      <c r="AM5" s="39" t="s">
        <v>375</v>
      </c>
      <c r="AN5" s="39" t="s">
        <v>392</v>
      </c>
      <c r="AO5" s="39" t="s">
        <v>393</v>
      </c>
      <c r="AP5" s="39" t="s">
        <v>394</v>
      </c>
      <c r="AQ5" s="41"/>
      <c r="AR5" s="39"/>
      <c r="AS5" s="39"/>
      <c r="AT5" s="39"/>
      <c r="AU5" s="42"/>
      <c r="AV5" s="41"/>
      <c r="AW5" s="41"/>
      <c r="AX5" s="43"/>
      <c r="AY5" s="44"/>
      <c r="AZ5" s="41"/>
      <c r="BA5" s="41"/>
      <c r="BB5" s="45"/>
      <c r="BC5" s="45"/>
      <c r="BD5" s="45"/>
      <c r="BE5" s="46"/>
      <c r="BF5" s="39" t="s">
        <v>395</v>
      </c>
      <c r="BG5" s="39" t="s">
        <v>396</v>
      </c>
      <c r="BH5" s="39" t="s">
        <v>397</v>
      </c>
      <c r="BI5" s="39"/>
      <c r="BJ5" s="39"/>
      <c r="BK5" s="41"/>
      <c r="BL5" s="41"/>
      <c r="BM5" s="47" t="s">
        <v>398</v>
      </c>
      <c r="BN5" s="48" t="s">
        <v>591</v>
      </c>
      <c r="BO5" s="48" t="s">
        <v>590</v>
      </c>
      <c r="BP5" s="49" t="s">
        <v>590</v>
      </c>
      <c r="BQ5" s="49" t="s">
        <v>590</v>
      </c>
      <c r="BR5" s="237" t="s">
        <v>598</v>
      </c>
      <c r="BS5" s="238"/>
      <c r="BT5" s="239"/>
      <c r="BU5" s="49"/>
      <c r="BV5" s="46"/>
      <c r="BW5" s="45"/>
      <c r="BX5" s="45"/>
      <c r="BY5" s="103"/>
      <c r="BZ5" s="226"/>
    </row>
    <row r="6" spans="1:78">
      <c r="A6" s="51" t="s">
        <v>399</v>
      </c>
      <c r="B6" s="40">
        <v>440</v>
      </c>
      <c r="C6" s="40">
        <v>250</v>
      </c>
      <c r="D6" s="40">
        <v>120</v>
      </c>
      <c r="E6" s="40">
        <v>120</v>
      </c>
      <c r="F6" s="40">
        <v>120</v>
      </c>
      <c r="G6" s="40">
        <v>120</v>
      </c>
      <c r="H6" s="40">
        <v>440</v>
      </c>
      <c r="I6" s="40">
        <v>250</v>
      </c>
      <c r="J6" s="41"/>
      <c r="K6" s="41"/>
      <c r="L6" s="41"/>
      <c r="M6" s="41"/>
      <c r="N6" s="39">
        <v>400</v>
      </c>
      <c r="O6" s="39">
        <v>375</v>
      </c>
      <c r="P6" s="39">
        <v>300</v>
      </c>
      <c r="Q6" s="39">
        <v>240</v>
      </c>
      <c r="R6" s="39">
        <v>500</v>
      </c>
      <c r="S6" s="39">
        <v>375</v>
      </c>
      <c r="T6" s="39">
        <v>300</v>
      </c>
      <c r="U6" s="39">
        <v>300</v>
      </c>
      <c r="V6" s="39">
        <v>250</v>
      </c>
      <c r="W6" s="39">
        <v>200</v>
      </c>
      <c r="X6" s="41"/>
      <c r="Y6" s="41"/>
      <c r="Z6" s="39">
        <v>350</v>
      </c>
      <c r="AA6" s="39">
        <v>300</v>
      </c>
      <c r="AB6" s="39">
        <v>250</v>
      </c>
      <c r="AC6" s="39">
        <v>300</v>
      </c>
      <c r="AD6" s="39">
        <v>250</v>
      </c>
      <c r="AE6" s="39">
        <v>200</v>
      </c>
      <c r="AF6" s="39">
        <v>300</v>
      </c>
      <c r="AG6" s="39">
        <v>250</v>
      </c>
      <c r="AH6" s="39">
        <v>200</v>
      </c>
      <c r="AI6" s="39">
        <v>300</v>
      </c>
      <c r="AJ6" s="39">
        <v>250</v>
      </c>
      <c r="AK6" s="39">
        <v>200</v>
      </c>
      <c r="AL6" s="39">
        <v>198</v>
      </c>
      <c r="AM6" s="39">
        <v>120</v>
      </c>
      <c r="AN6" s="39">
        <v>120</v>
      </c>
      <c r="AO6" s="39">
        <v>180</v>
      </c>
      <c r="AP6" s="39">
        <v>248</v>
      </c>
      <c r="AQ6" s="41"/>
      <c r="AR6" s="39"/>
      <c r="AS6" s="39"/>
      <c r="AT6" s="39"/>
      <c r="AU6" s="42"/>
      <c r="AV6" s="41"/>
      <c r="AW6" s="41"/>
      <c r="AX6" s="43"/>
      <c r="AY6" s="44"/>
      <c r="AZ6" s="41"/>
      <c r="BA6" s="41"/>
      <c r="BB6" s="52" t="s">
        <v>603</v>
      </c>
      <c r="BC6" s="52" t="s">
        <v>601</v>
      </c>
      <c r="BD6" s="45"/>
      <c r="BE6" s="46"/>
      <c r="BF6" s="39">
        <v>240</v>
      </c>
      <c r="BG6" s="39">
        <v>200</v>
      </c>
      <c r="BH6" s="39">
        <v>160</v>
      </c>
      <c r="BI6" s="39"/>
      <c r="BJ6" s="39"/>
      <c r="BK6" s="41"/>
      <c r="BL6" s="41"/>
      <c r="BM6" s="47" t="s">
        <v>400</v>
      </c>
      <c r="BN6" s="48" t="s">
        <v>583</v>
      </c>
      <c r="BO6" s="48" t="s">
        <v>587</v>
      </c>
      <c r="BP6" s="49" t="s">
        <v>589</v>
      </c>
      <c r="BQ6" s="49" t="s">
        <v>595</v>
      </c>
      <c r="BR6" s="237" t="s">
        <v>599</v>
      </c>
      <c r="BS6" s="238"/>
      <c r="BT6" s="239"/>
      <c r="BU6" s="49"/>
      <c r="BV6" s="46"/>
      <c r="BW6" s="45"/>
      <c r="BX6" s="45"/>
      <c r="BY6" s="103"/>
      <c r="BZ6" s="226"/>
    </row>
    <row r="7" spans="1:78" ht="14.25">
      <c r="A7" s="53" t="s">
        <v>640</v>
      </c>
      <c r="B7" s="47">
        <v>700</v>
      </c>
      <c r="C7" s="47">
        <v>770</v>
      </c>
      <c r="D7" s="47">
        <v>1250</v>
      </c>
      <c r="E7" s="47">
        <v>1460</v>
      </c>
      <c r="F7" s="47">
        <v>2100</v>
      </c>
      <c r="G7" s="47">
        <v>1560</v>
      </c>
      <c r="H7" s="54">
        <v>705</v>
      </c>
      <c r="I7" s="54">
        <v>800</v>
      </c>
      <c r="J7" s="47">
        <v>596</v>
      </c>
      <c r="K7" s="47">
        <v>1640</v>
      </c>
      <c r="L7" s="47">
        <v>1950</v>
      </c>
      <c r="M7" s="47">
        <v>2010</v>
      </c>
      <c r="N7" s="47">
        <v>400</v>
      </c>
      <c r="O7" s="47">
        <v>400</v>
      </c>
      <c r="P7" s="47">
        <v>500</v>
      </c>
      <c r="Q7" s="47">
        <v>500</v>
      </c>
      <c r="R7" s="47">
        <v>300</v>
      </c>
      <c r="S7" s="47">
        <v>300</v>
      </c>
      <c r="T7" s="47">
        <v>300</v>
      </c>
      <c r="U7" s="47">
        <v>425</v>
      </c>
      <c r="V7" s="47">
        <v>425</v>
      </c>
      <c r="W7" s="47">
        <v>425</v>
      </c>
      <c r="X7" s="47">
        <v>390</v>
      </c>
      <c r="Y7" s="47">
        <v>600</v>
      </c>
      <c r="Z7" s="47">
        <v>690</v>
      </c>
      <c r="AA7" s="47">
        <v>690</v>
      </c>
      <c r="AB7" s="47">
        <v>690</v>
      </c>
      <c r="AC7" s="47">
        <v>885</v>
      </c>
      <c r="AD7" s="47">
        <v>885</v>
      </c>
      <c r="AE7" s="47">
        <v>885</v>
      </c>
      <c r="AF7" s="47">
        <v>650</v>
      </c>
      <c r="AG7" s="47">
        <v>650</v>
      </c>
      <c r="AH7" s="47">
        <v>650</v>
      </c>
      <c r="AI7" s="47">
        <v>950</v>
      </c>
      <c r="AJ7" s="47">
        <v>950</v>
      </c>
      <c r="AK7" s="47">
        <v>950</v>
      </c>
      <c r="AL7" s="47">
        <v>1600</v>
      </c>
      <c r="AM7" s="47">
        <v>1430</v>
      </c>
      <c r="AN7" s="54">
        <v>1396</v>
      </c>
      <c r="AO7" s="54">
        <v>1386</v>
      </c>
      <c r="AP7" s="54">
        <v>1231</v>
      </c>
      <c r="AQ7" s="54">
        <v>1710</v>
      </c>
      <c r="AR7" s="47"/>
      <c r="AS7" s="47"/>
      <c r="AT7" s="47"/>
      <c r="AU7" s="55"/>
      <c r="AV7" s="47"/>
      <c r="AW7" s="47"/>
      <c r="AX7" s="55"/>
      <c r="AY7" s="56"/>
      <c r="AZ7" s="47"/>
      <c r="BA7" s="47"/>
      <c r="BB7" s="57"/>
      <c r="BC7" s="57"/>
      <c r="BD7" s="57"/>
      <c r="BE7" s="57"/>
      <c r="BF7" s="47"/>
      <c r="BG7" s="47"/>
      <c r="BH7" s="47"/>
      <c r="BI7" s="47">
        <v>450</v>
      </c>
      <c r="BJ7" s="47">
        <v>520</v>
      </c>
      <c r="BK7" s="47">
        <v>550</v>
      </c>
      <c r="BL7" s="47">
        <v>530</v>
      </c>
      <c r="BM7" s="47"/>
      <c r="BN7" s="58"/>
      <c r="BO7" s="58"/>
      <c r="BP7" s="57"/>
      <c r="BQ7" s="57"/>
      <c r="BR7" s="57"/>
      <c r="BS7" s="57"/>
      <c r="BT7" s="57"/>
      <c r="BU7" s="57"/>
      <c r="BV7" s="57"/>
      <c r="BW7" s="57"/>
      <c r="BX7" s="57"/>
      <c r="BY7" s="56"/>
      <c r="BZ7" s="113"/>
    </row>
    <row r="8" spans="1:78" ht="14.25">
      <c r="A8" s="53" t="s">
        <v>641</v>
      </c>
      <c r="B8" s="47">
        <v>1460</v>
      </c>
      <c r="C8" s="47">
        <v>1460</v>
      </c>
      <c r="D8" s="47">
        <v>1460</v>
      </c>
      <c r="E8" s="47">
        <v>1460</v>
      </c>
      <c r="F8" s="47">
        <v>2100</v>
      </c>
      <c r="G8" s="47">
        <v>2100</v>
      </c>
      <c r="H8" s="47"/>
      <c r="I8" s="47"/>
      <c r="J8" s="47">
        <v>596</v>
      </c>
      <c r="K8" s="47">
        <v>1640</v>
      </c>
      <c r="L8" s="47">
        <v>1950</v>
      </c>
      <c r="M8" s="47">
        <v>2010</v>
      </c>
      <c r="N8" s="47">
        <v>400</v>
      </c>
      <c r="O8" s="47">
        <v>400</v>
      </c>
      <c r="P8" s="47">
        <v>500</v>
      </c>
      <c r="Q8" s="47">
        <v>500</v>
      </c>
      <c r="R8" s="47">
        <v>300</v>
      </c>
      <c r="S8" s="47">
        <v>300</v>
      </c>
      <c r="T8" s="47">
        <v>300</v>
      </c>
      <c r="U8" s="47">
        <v>425</v>
      </c>
      <c r="V8" s="47">
        <v>425</v>
      </c>
      <c r="W8" s="47">
        <v>425</v>
      </c>
      <c r="X8" s="47">
        <v>390</v>
      </c>
      <c r="Y8" s="47">
        <v>600</v>
      </c>
      <c r="Z8" s="47">
        <v>690</v>
      </c>
      <c r="AA8" s="47">
        <v>690</v>
      </c>
      <c r="AB8" s="47">
        <v>690</v>
      </c>
      <c r="AC8" s="47">
        <v>885</v>
      </c>
      <c r="AD8" s="47">
        <v>885</v>
      </c>
      <c r="AE8" s="47">
        <v>885</v>
      </c>
      <c r="AF8" s="47">
        <v>650</v>
      </c>
      <c r="AG8" s="47">
        <v>650</v>
      </c>
      <c r="AH8" s="47">
        <v>650</v>
      </c>
      <c r="AI8" s="47">
        <v>950</v>
      </c>
      <c r="AJ8" s="47">
        <v>950</v>
      </c>
      <c r="AK8" s="47">
        <v>950</v>
      </c>
      <c r="AL8" s="47">
        <v>1600</v>
      </c>
      <c r="AM8" s="47">
        <v>1430</v>
      </c>
      <c r="AN8" s="54">
        <v>1600</v>
      </c>
      <c r="AO8" s="54">
        <v>1600</v>
      </c>
      <c r="AP8" s="54">
        <v>1600</v>
      </c>
      <c r="AQ8" s="54">
        <v>1710</v>
      </c>
      <c r="AR8" s="47" t="s">
        <v>407</v>
      </c>
      <c r="AS8" s="47" t="s">
        <v>581</v>
      </c>
      <c r="AT8" s="47" t="s">
        <v>401</v>
      </c>
      <c r="AU8" s="55" t="s">
        <v>582</v>
      </c>
      <c r="AV8" s="47">
        <v>2500</v>
      </c>
      <c r="AW8" s="47">
        <v>2400</v>
      </c>
      <c r="AX8" s="55">
        <v>1600</v>
      </c>
      <c r="AY8" s="56">
        <v>700</v>
      </c>
      <c r="AZ8" s="47">
        <v>700</v>
      </c>
      <c r="BA8" s="47">
        <v>1000</v>
      </c>
      <c r="BB8" s="57">
        <v>1100</v>
      </c>
      <c r="BC8" s="57" t="s">
        <v>406</v>
      </c>
      <c r="BD8" s="57">
        <v>824</v>
      </c>
      <c r="BE8" s="57">
        <v>850</v>
      </c>
      <c r="BF8" s="47"/>
      <c r="BG8" s="47"/>
      <c r="BH8" s="47"/>
      <c r="BI8" s="47">
        <v>450</v>
      </c>
      <c r="BJ8" s="47">
        <v>520</v>
      </c>
      <c r="BK8" s="47">
        <v>550</v>
      </c>
      <c r="BL8" s="47">
        <v>530</v>
      </c>
      <c r="BM8" s="47">
        <v>680</v>
      </c>
      <c r="BN8" s="59" t="s">
        <v>402</v>
      </c>
      <c r="BO8" s="59">
        <v>55</v>
      </c>
      <c r="BP8" s="45">
        <v>70</v>
      </c>
      <c r="BQ8" s="45" t="s">
        <v>596</v>
      </c>
      <c r="BR8" s="57">
        <v>32</v>
      </c>
      <c r="BS8" s="57">
        <v>25</v>
      </c>
      <c r="BT8" s="57">
        <v>18</v>
      </c>
      <c r="BU8" s="57" t="s">
        <v>403</v>
      </c>
      <c r="BV8" s="57">
        <v>45</v>
      </c>
      <c r="BW8" s="57" t="s">
        <v>404</v>
      </c>
      <c r="BX8" s="57" t="s">
        <v>405</v>
      </c>
      <c r="BY8" s="56">
        <v>30</v>
      </c>
      <c r="BZ8" s="113" t="s">
        <v>407</v>
      </c>
    </row>
    <row r="9" spans="1:78" s="62" customFormat="1">
      <c r="A9" s="53" t="s">
        <v>408</v>
      </c>
      <c r="B9" s="47">
        <v>52</v>
      </c>
      <c r="C9" s="47">
        <v>48</v>
      </c>
      <c r="D9" s="47">
        <v>20</v>
      </c>
      <c r="E9" s="47">
        <v>0</v>
      </c>
      <c r="F9" s="47">
        <v>0</v>
      </c>
      <c r="G9" s="47" t="s">
        <v>628</v>
      </c>
      <c r="H9" s="47">
        <v>55</v>
      </c>
      <c r="I9" s="47">
        <v>50</v>
      </c>
      <c r="J9" s="47"/>
      <c r="K9" s="47"/>
      <c r="L9" s="47"/>
      <c r="M9" s="47"/>
      <c r="N9" s="47">
        <v>0</v>
      </c>
      <c r="O9" s="47">
        <v>0</v>
      </c>
      <c r="P9" s="47"/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61">
        <f>1.35/7.14</f>
        <v>0.18907563025210086</v>
      </c>
      <c r="AO9" s="61">
        <f>2.11/10.71</f>
        <v>0.19701213818860874</v>
      </c>
      <c r="AP9" s="61">
        <f>4.19/14.756</f>
        <v>0.28395229059365684</v>
      </c>
      <c r="AQ9" s="61"/>
      <c r="AR9" s="47">
        <v>0</v>
      </c>
      <c r="AS9" s="47">
        <v>0</v>
      </c>
      <c r="AT9" s="47">
        <v>0</v>
      </c>
      <c r="AU9" s="55">
        <v>0</v>
      </c>
      <c r="AV9" s="47">
        <v>0</v>
      </c>
      <c r="AW9" s="47">
        <v>0</v>
      </c>
      <c r="AX9" s="55">
        <v>0</v>
      </c>
      <c r="AY9" s="56"/>
      <c r="AZ9" s="47"/>
      <c r="BA9" s="47"/>
      <c r="BB9" s="57"/>
      <c r="BC9" s="57"/>
      <c r="BD9" s="57">
        <v>0</v>
      </c>
      <c r="BE9" s="57">
        <v>0</v>
      </c>
      <c r="BF9" s="47"/>
      <c r="BG9" s="47"/>
      <c r="BH9" s="47"/>
      <c r="BI9" s="47">
        <v>0</v>
      </c>
      <c r="BJ9" s="47">
        <v>0</v>
      </c>
      <c r="BK9" s="47">
        <v>0</v>
      </c>
      <c r="BL9" s="47">
        <v>0</v>
      </c>
      <c r="BM9" s="47">
        <v>0</v>
      </c>
      <c r="BN9" s="58">
        <v>0</v>
      </c>
      <c r="BO9" s="58">
        <v>0</v>
      </c>
      <c r="BP9" s="57">
        <v>0</v>
      </c>
      <c r="BQ9" s="57">
        <v>0</v>
      </c>
      <c r="BR9" s="57">
        <v>0</v>
      </c>
      <c r="BS9" s="57">
        <v>0</v>
      </c>
      <c r="BT9" s="57">
        <v>0</v>
      </c>
      <c r="BU9" s="57">
        <v>0</v>
      </c>
      <c r="BV9" s="57">
        <v>0</v>
      </c>
      <c r="BW9" s="57">
        <v>0</v>
      </c>
      <c r="BX9" s="57">
        <v>0</v>
      </c>
      <c r="BY9" s="56">
        <v>0</v>
      </c>
      <c r="BZ9" s="113"/>
    </row>
    <row r="10" spans="1:78" s="62" customFormat="1">
      <c r="A10" s="63" t="s">
        <v>409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5"/>
      <c r="AO10" s="65"/>
      <c r="AP10" s="65"/>
      <c r="AQ10" s="65"/>
      <c r="AR10" s="64"/>
      <c r="AS10" s="64"/>
      <c r="AT10" s="64"/>
      <c r="AU10" s="66"/>
      <c r="AV10" s="64"/>
      <c r="AW10" s="64"/>
      <c r="AX10" s="66"/>
      <c r="AY10" s="67"/>
      <c r="AZ10" s="64"/>
      <c r="BA10" s="64"/>
      <c r="BB10" s="68"/>
      <c r="BC10" s="68"/>
      <c r="BD10" s="68"/>
      <c r="BE10" s="68"/>
      <c r="BF10" s="64"/>
      <c r="BG10" s="64"/>
      <c r="BH10" s="64"/>
      <c r="BI10" s="64"/>
      <c r="BJ10" s="64"/>
      <c r="BK10" s="64"/>
      <c r="BL10" s="64"/>
      <c r="BM10" s="64"/>
      <c r="BN10" s="69"/>
      <c r="BO10" s="69"/>
      <c r="BP10" s="68"/>
      <c r="BQ10" s="68"/>
      <c r="BR10" s="68"/>
      <c r="BS10" s="68"/>
      <c r="BT10" s="68"/>
      <c r="BU10" s="68"/>
      <c r="BV10" s="68"/>
      <c r="BW10" s="68"/>
      <c r="BX10" s="68"/>
      <c r="BY10" s="67"/>
      <c r="BZ10" s="114"/>
    </row>
    <row r="11" spans="1:78" ht="15.75">
      <c r="A11" s="70" t="s">
        <v>642</v>
      </c>
      <c r="B11" s="40">
        <v>0.129</v>
      </c>
      <c r="C11" s="40">
        <v>0.22</v>
      </c>
      <c r="D11" s="40">
        <v>0.373</v>
      </c>
      <c r="E11" s="40">
        <v>0.4</v>
      </c>
      <c r="F11" s="40" t="s">
        <v>410</v>
      </c>
      <c r="G11" s="40" t="s">
        <v>411</v>
      </c>
      <c r="H11" s="71">
        <f>H6/H13/1000</f>
        <v>0.15714285714285714</v>
      </c>
      <c r="I11" s="71">
        <f>I6/I13/1000</f>
        <v>0.29761904761904767</v>
      </c>
      <c r="J11" s="41">
        <v>0.31900000000000001</v>
      </c>
      <c r="K11" s="41">
        <v>0.59</v>
      </c>
      <c r="L11" s="41">
        <v>0.96</v>
      </c>
      <c r="M11" s="41">
        <v>1.0449999999999999</v>
      </c>
      <c r="N11" s="40">
        <v>0.1</v>
      </c>
      <c r="O11" s="40">
        <v>0.1</v>
      </c>
      <c r="P11" s="40">
        <v>0.12</v>
      </c>
      <c r="Q11" s="40">
        <v>0.12</v>
      </c>
      <c r="R11" s="40">
        <v>7.1999999999999995E-2</v>
      </c>
      <c r="S11" s="40">
        <v>7.1999999999999995E-2</v>
      </c>
      <c r="T11" s="40">
        <v>7.1999999999999995E-2</v>
      </c>
      <c r="U11" s="39">
        <v>0.1</v>
      </c>
      <c r="V11" s="39">
        <v>0.1</v>
      </c>
      <c r="W11" s="39">
        <v>0.1</v>
      </c>
      <c r="X11" s="41">
        <v>0.105</v>
      </c>
      <c r="Y11" s="41">
        <v>0.21</v>
      </c>
      <c r="Z11" s="39">
        <v>0.2</v>
      </c>
      <c r="AA11" s="39">
        <v>0.2</v>
      </c>
      <c r="AB11" s="39">
        <v>0.2</v>
      </c>
      <c r="AC11" s="39">
        <v>0.23</v>
      </c>
      <c r="AD11" s="39">
        <v>0.23</v>
      </c>
      <c r="AE11" s="39">
        <v>0.23</v>
      </c>
      <c r="AF11" s="39">
        <v>0.2</v>
      </c>
      <c r="AG11" s="39">
        <v>0.2</v>
      </c>
      <c r="AH11" s="39">
        <v>0.2</v>
      </c>
      <c r="AI11" s="39">
        <v>0.23</v>
      </c>
      <c r="AJ11" s="39">
        <v>0.23</v>
      </c>
      <c r="AK11" s="39">
        <v>0.23</v>
      </c>
      <c r="AL11" s="39">
        <v>0.66</v>
      </c>
      <c r="AM11" s="39" t="s">
        <v>412</v>
      </c>
      <c r="AN11" s="39" t="s">
        <v>413</v>
      </c>
      <c r="AO11" s="39" t="s">
        <v>413</v>
      </c>
      <c r="AP11" s="39" t="s">
        <v>413</v>
      </c>
      <c r="AQ11" s="41">
        <v>0.84</v>
      </c>
      <c r="AR11" s="39" t="s">
        <v>578</v>
      </c>
      <c r="AS11" s="39" t="s">
        <v>579</v>
      </c>
      <c r="AT11" s="39" t="s">
        <v>416</v>
      </c>
      <c r="AU11" s="42" t="s">
        <v>580</v>
      </c>
      <c r="AV11" s="41">
        <v>2.2999999999999998</v>
      </c>
      <c r="AW11" s="41">
        <v>2.1</v>
      </c>
      <c r="AX11" s="43">
        <v>1.2</v>
      </c>
      <c r="AY11" s="44">
        <v>0.33</v>
      </c>
      <c r="AZ11" s="41">
        <v>0.33</v>
      </c>
      <c r="BA11" s="41">
        <v>0.5</v>
      </c>
      <c r="BB11" s="45">
        <v>0.7</v>
      </c>
      <c r="BC11" s="45" t="s">
        <v>420</v>
      </c>
      <c r="BD11" s="45">
        <v>0.25</v>
      </c>
      <c r="BE11" s="46">
        <v>0.24</v>
      </c>
      <c r="BF11" s="39"/>
      <c r="BG11" s="39"/>
      <c r="BH11" s="39"/>
      <c r="BI11" s="39" t="s">
        <v>414</v>
      </c>
      <c r="BJ11" s="39" t="s">
        <v>414</v>
      </c>
      <c r="BK11" s="41">
        <v>0.13</v>
      </c>
      <c r="BL11" s="41">
        <v>0.16800000000000001</v>
      </c>
      <c r="BM11" s="47" t="s">
        <v>415</v>
      </c>
      <c r="BN11" s="58">
        <v>3.4000000000000002E-2</v>
      </c>
      <c r="BO11" s="58">
        <v>3.6999999999999998E-2</v>
      </c>
      <c r="BP11" s="49">
        <v>3.3000000000000002E-2</v>
      </c>
      <c r="BQ11" s="49">
        <v>3.5999999999999997E-2</v>
      </c>
      <c r="BR11" s="45">
        <v>3.3000000000000002E-2</v>
      </c>
      <c r="BS11" s="45" t="s">
        <v>417</v>
      </c>
      <c r="BT11" s="45">
        <v>3.5999999999999997E-2</v>
      </c>
      <c r="BU11" s="49" t="s">
        <v>418</v>
      </c>
      <c r="BV11" s="46">
        <v>2.9000000000000001E-2</v>
      </c>
      <c r="BW11" s="45" t="s">
        <v>419</v>
      </c>
      <c r="BX11" s="45" t="s">
        <v>414</v>
      </c>
      <c r="BY11" s="103">
        <v>4.4999999999999998E-2</v>
      </c>
      <c r="BZ11" s="226" t="s">
        <v>421</v>
      </c>
    </row>
    <row r="12" spans="1:78">
      <c r="A12" s="70" t="s">
        <v>645</v>
      </c>
      <c r="B12" s="72" t="s">
        <v>422</v>
      </c>
      <c r="C12" s="72" t="s">
        <v>422</v>
      </c>
      <c r="D12" s="72" t="s">
        <v>422</v>
      </c>
      <c r="E12" s="72" t="s">
        <v>422</v>
      </c>
      <c r="F12" s="72" t="s">
        <v>422</v>
      </c>
      <c r="G12" s="72" t="s">
        <v>422</v>
      </c>
      <c r="H12" s="72" t="s">
        <v>422</v>
      </c>
      <c r="I12" s="72" t="s">
        <v>422</v>
      </c>
      <c r="J12" s="73"/>
      <c r="K12" s="73"/>
      <c r="L12" s="73"/>
      <c r="M12" s="73"/>
      <c r="N12" s="72" t="s">
        <v>423</v>
      </c>
      <c r="O12" s="72" t="s">
        <v>423</v>
      </c>
      <c r="P12" s="72" t="s">
        <v>423</v>
      </c>
      <c r="Q12" s="72" t="s">
        <v>423</v>
      </c>
      <c r="R12" s="72" t="s">
        <v>423</v>
      </c>
      <c r="S12" s="72" t="s">
        <v>423</v>
      </c>
      <c r="T12" s="72" t="s">
        <v>423</v>
      </c>
      <c r="U12" s="72" t="s">
        <v>423</v>
      </c>
      <c r="V12" s="72" t="s">
        <v>423</v>
      </c>
      <c r="W12" s="72" t="s">
        <v>423</v>
      </c>
      <c r="X12" s="73"/>
      <c r="Y12" s="73"/>
      <c r="Z12" s="72" t="s">
        <v>423</v>
      </c>
      <c r="AA12" s="72" t="s">
        <v>423</v>
      </c>
      <c r="AB12" s="72" t="s">
        <v>423</v>
      </c>
      <c r="AC12" s="72" t="s">
        <v>423</v>
      </c>
      <c r="AD12" s="72" t="s">
        <v>423</v>
      </c>
      <c r="AE12" s="72" t="s">
        <v>423</v>
      </c>
      <c r="AF12" s="72" t="s">
        <v>423</v>
      </c>
      <c r="AG12" s="72" t="s">
        <v>423</v>
      </c>
      <c r="AH12" s="72" t="s">
        <v>423</v>
      </c>
      <c r="AI12" s="72" t="s">
        <v>423</v>
      </c>
      <c r="AJ12" s="72" t="s">
        <v>423</v>
      </c>
      <c r="AK12" s="72" t="s">
        <v>423</v>
      </c>
      <c r="AL12" s="72" t="s">
        <v>422</v>
      </c>
      <c r="AM12" s="72" t="s">
        <v>422</v>
      </c>
      <c r="AN12" s="72" t="s">
        <v>422</v>
      </c>
      <c r="AO12" s="72" t="s">
        <v>422</v>
      </c>
      <c r="AP12" s="72" t="s">
        <v>422</v>
      </c>
      <c r="AQ12" s="73"/>
      <c r="AR12" s="39" t="s">
        <v>423</v>
      </c>
      <c r="AS12" s="39" t="s">
        <v>423</v>
      </c>
      <c r="AT12" s="39" t="s">
        <v>423</v>
      </c>
      <c r="AU12" s="39" t="s">
        <v>423</v>
      </c>
      <c r="AV12" s="41"/>
      <c r="AW12" s="41"/>
      <c r="AX12" s="43"/>
      <c r="AY12" s="44"/>
      <c r="AZ12" s="73"/>
      <c r="BA12" s="73"/>
      <c r="BB12" s="45"/>
      <c r="BC12" s="45"/>
      <c r="BD12" s="45" t="s">
        <v>423</v>
      </c>
      <c r="BE12" s="46"/>
      <c r="BF12" s="40" t="s">
        <v>424</v>
      </c>
      <c r="BG12" s="40" t="s">
        <v>424</v>
      </c>
      <c r="BH12" s="40" t="s">
        <v>424</v>
      </c>
      <c r="BI12" s="40" t="s">
        <v>424</v>
      </c>
      <c r="BJ12" s="40" t="s">
        <v>424</v>
      </c>
      <c r="BK12" s="41"/>
      <c r="BL12" s="41"/>
      <c r="BM12" s="47" t="s">
        <v>424</v>
      </c>
      <c r="BN12" s="74" t="s">
        <v>423</v>
      </c>
      <c r="BO12" s="74" t="s">
        <v>423</v>
      </c>
      <c r="BP12" s="40" t="s">
        <v>423</v>
      </c>
      <c r="BQ12" s="40" t="s">
        <v>423</v>
      </c>
      <c r="BR12" s="45" t="s">
        <v>600</v>
      </c>
      <c r="BS12" s="45" t="s">
        <v>600</v>
      </c>
      <c r="BT12" s="45" t="s">
        <v>600</v>
      </c>
      <c r="BU12" s="45" t="s">
        <v>425</v>
      </c>
      <c r="BV12" s="46"/>
      <c r="BW12" s="45"/>
      <c r="BX12" s="45" t="s">
        <v>424</v>
      </c>
      <c r="BY12" s="103">
        <v>1.3</v>
      </c>
      <c r="BZ12" s="226" t="s">
        <v>423</v>
      </c>
    </row>
    <row r="13" spans="1:78" ht="14.25">
      <c r="A13" s="70" t="s">
        <v>644</v>
      </c>
      <c r="B13" s="72">
        <f>B6/B11/1000</f>
        <v>3.4108527131782944</v>
      </c>
      <c r="C13" s="72">
        <f>C6/C11/1000</f>
        <v>1.1363636363636362</v>
      </c>
      <c r="D13" s="72">
        <f>D6/D11/1000</f>
        <v>0.32171581769437002</v>
      </c>
      <c r="E13" s="72">
        <f>E6/E11/1000</f>
        <v>0.3</v>
      </c>
      <c r="F13" s="72">
        <v>0.45</v>
      </c>
      <c r="G13" s="72">
        <v>0.53</v>
      </c>
      <c r="H13" s="72">
        <v>2.8</v>
      </c>
      <c r="I13" s="72">
        <v>0.84</v>
      </c>
      <c r="J13" s="73"/>
      <c r="K13" s="73"/>
      <c r="L13" s="73"/>
      <c r="M13" s="73"/>
      <c r="N13" s="72">
        <v>2.5</v>
      </c>
      <c r="O13" s="72">
        <v>2.5</v>
      </c>
      <c r="P13" s="72">
        <v>2.0833333333333299</v>
      </c>
      <c r="Q13" s="72">
        <v>2.0833333333333299</v>
      </c>
      <c r="R13" s="72">
        <v>2.7777777777777799</v>
      </c>
      <c r="S13" s="72">
        <v>2.7777777777777799</v>
      </c>
      <c r="T13" s="72">
        <v>2.7777777777777799</v>
      </c>
      <c r="U13" s="72">
        <v>2</v>
      </c>
      <c r="V13" s="72">
        <v>2</v>
      </c>
      <c r="W13" s="72">
        <v>2</v>
      </c>
      <c r="X13" s="73"/>
      <c r="Y13" s="73"/>
      <c r="Z13" s="72">
        <v>0.92500000000000004</v>
      </c>
      <c r="AA13" s="72">
        <v>0.92500000000000004</v>
      </c>
      <c r="AB13" s="72">
        <v>0.92500000000000004</v>
      </c>
      <c r="AC13" s="72">
        <v>0.80434782608695599</v>
      </c>
      <c r="AD13" s="72">
        <v>0.80434782608695599</v>
      </c>
      <c r="AE13" s="72">
        <v>0.80434782608695599</v>
      </c>
      <c r="AF13" s="72">
        <v>0.92500000000000004</v>
      </c>
      <c r="AG13" s="72">
        <v>0.92500000000000004</v>
      </c>
      <c r="AH13" s="72">
        <v>0.92500000000000004</v>
      </c>
      <c r="AI13" s="72">
        <v>0.80434782608695599</v>
      </c>
      <c r="AJ13" s="72">
        <v>0.80434782608695599</v>
      </c>
      <c r="AK13" s="72">
        <v>0.80434782608695599</v>
      </c>
      <c r="AL13" s="72">
        <v>0.19696969696969699</v>
      </c>
      <c r="AM13" s="72"/>
      <c r="AN13" s="72"/>
      <c r="AO13" s="72"/>
      <c r="AP13" s="72"/>
      <c r="AQ13" s="73"/>
      <c r="AR13" s="39"/>
      <c r="AS13" s="39"/>
      <c r="AT13" s="39"/>
      <c r="AU13" s="42"/>
      <c r="AV13" s="41"/>
      <c r="AW13" s="41"/>
      <c r="AX13" s="43"/>
      <c r="AY13" s="44"/>
      <c r="AZ13" s="73"/>
      <c r="BA13" s="73"/>
      <c r="BB13" s="45"/>
      <c r="BC13" s="45"/>
      <c r="BD13" s="45"/>
      <c r="BE13" s="46"/>
      <c r="BF13" s="39"/>
      <c r="BG13" s="39"/>
      <c r="BH13" s="39"/>
      <c r="BI13" s="39"/>
      <c r="BJ13" s="39"/>
      <c r="BK13" s="41"/>
      <c r="BL13" s="41"/>
      <c r="BM13" s="47"/>
      <c r="BN13" s="59"/>
      <c r="BO13" s="59"/>
      <c r="BP13" s="45"/>
      <c r="BQ13" s="45"/>
      <c r="BR13" s="45"/>
      <c r="BS13" s="45"/>
      <c r="BT13" s="45"/>
      <c r="BU13" s="45"/>
      <c r="BV13" s="46"/>
      <c r="BW13" s="45"/>
      <c r="BX13" s="45"/>
      <c r="BY13" s="103"/>
      <c r="BZ13" s="226"/>
    </row>
    <row r="14" spans="1:78" ht="14.25">
      <c r="A14" s="70" t="s">
        <v>643</v>
      </c>
      <c r="B14" s="75">
        <f>B11*1000/B6</f>
        <v>0.29318181818181815</v>
      </c>
      <c r="C14" s="75">
        <f>C11*1000/C6</f>
        <v>0.88</v>
      </c>
      <c r="D14" s="75">
        <f>D11*1000/D6</f>
        <v>3.1083333333333334</v>
      </c>
      <c r="E14" s="75">
        <f>E11*1000/E6</f>
        <v>3.3333333333333335</v>
      </c>
      <c r="F14" s="75">
        <v>4.6669999999999998</v>
      </c>
      <c r="G14" s="75">
        <v>3.9169999999999998</v>
      </c>
      <c r="H14" s="76"/>
      <c r="I14" s="77"/>
      <c r="J14" s="78"/>
      <c r="K14" s="78"/>
      <c r="L14" s="78"/>
      <c r="M14" s="78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80"/>
      <c r="Y14" s="80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80"/>
      <c r="AR14" s="79"/>
      <c r="AS14" s="79"/>
      <c r="AT14" s="79"/>
      <c r="AU14" s="81"/>
      <c r="AV14" s="80"/>
      <c r="AW14" s="80"/>
      <c r="AX14" s="82"/>
      <c r="AY14" s="83"/>
      <c r="AZ14" s="80"/>
      <c r="BA14" s="80"/>
      <c r="BB14" s="84"/>
      <c r="BC14" s="84"/>
      <c r="BD14" s="84"/>
      <c r="BE14" s="85"/>
      <c r="BF14" s="79"/>
      <c r="BG14" s="79"/>
      <c r="BH14" s="79"/>
      <c r="BI14" s="79"/>
      <c r="BJ14" s="79"/>
      <c r="BK14" s="80"/>
      <c r="BL14" s="80"/>
      <c r="BM14" s="86"/>
      <c r="BN14" s="87"/>
      <c r="BO14" s="87"/>
      <c r="BP14" s="88"/>
      <c r="BQ14" s="88"/>
      <c r="BR14" s="88"/>
      <c r="BS14" s="88"/>
      <c r="BT14" s="88"/>
      <c r="BU14" s="88"/>
      <c r="BV14" s="85"/>
      <c r="BW14" s="84"/>
      <c r="BX14" s="84"/>
      <c r="BY14" s="222"/>
      <c r="BZ14" s="226"/>
    </row>
    <row r="15" spans="1:78" ht="27.75" customHeight="1">
      <c r="A15" s="89" t="s">
        <v>629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223"/>
      <c r="BZ15" s="108"/>
    </row>
    <row r="16" spans="1:78" ht="15.75">
      <c r="A16" s="90" t="s">
        <v>646</v>
      </c>
      <c r="B16" s="49">
        <v>10</v>
      </c>
      <c r="C16" s="49">
        <v>10</v>
      </c>
      <c r="D16" s="49">
        <v>10</v>
      </c>
      <c r="E16" s="49">
        <v>10</v>
      </c>
      <c r="F16" s="49">
        <v>10</v>
      </c>
      <c r="G16" s="49">
        <v>10</v>
      </c>
      <c r="H16" s="49">
        <v>10</v>
      </c>
      <c r="I16" s="49">
        <v>10</v>
      </c>
      <c r="J16" s="49"/>
      <c r="K16" s="49"/>
      <c r="L16" s="49"/>
      <c r="M16" s="49"/>
      <c r="N16" s="49">
        <v>4</v>
      </c>
      <c r="O16" s="49">
        <v>4</v>
      </c>
      <c r="P16" s="49">
        <v>4</v>
      </c>
      <c r="Q16" s="49">
        <v>4</v>
      </c>
      <c r="R16" s="49">
        <v>4</v>
      </c>
      <c r="S16" s="49">
        <v>4</v>
      </c>
      <c r="T16" s="49">
        <v>4</v>
      </c>
      <c r="U16" s="49">
        <v>4</v>
      </c>
      <c r="V16" s="49">
        <v>4</v>
      </c>
      <c r="W16" s="49">
        <v>4</v>
      </c>
      <c r="X16" s="49"/>
      <c r="Y16" s="49"/>
      <c r="Z16" s="49">
        <v>4</v>
      </c>
      <c r="AA16" s="49">
        <v>4</v>
      </c>
      <c r="AB16" s="49">
        <v>4</v>
      </c>
      <c r="AC16" s="49">
        <v>4</v>
      </c>
      <c r="AD16" s="49">
        <v>4</v>
      </c>
      <c r="AE16" s="49">
        <v>4</v>
      </c>
      <c r="AF16" s="49">
        <v>4</v>
      </c>
      <c r="AG16" s="49">
        <v>4</v>
      </c>
      <c r="AH16" s="49">
        <v>4</v>
      </c>
      <c r="AI16" s="49">
        <v>4</v>
      </c>
      <c r="AJ16" s="49">
        <v>4</v>
      </c>
      <c r="AK16" s="49">
        <v>4</v>
      </c>
      <c r="AL16" s="49">
        <v>4</v>
      </c>
      <c r="AM16" s="49">
        <v>4</v>
      </c>
      <c r="AN16" s="49">
        <v>4</v>
      </c>
      <c r="AO16" s="49">
        <v>4</v>
      </c>
      <c r="AP16" s="49">
        <v>4</v>
      </c>
      <c r="AQ16" s="49"/>
      <c r="AR16" s="49">
        <v>6.4</v>
      </c>
      <c r="AS16" s="49">
        <v>6.4</v>
      </c>
      <c r="AT16" s="49">
        <v>2.6</v>
      </c>
      <c r="AU16" s="91">
        <v>2.6</v>
      </c>
      <c r="AV16" s="49"/>
      <c r="AW16" s="49"/>
      <c r="AX16" s="91"/>
      <c r="AY16" s="91"/>
      <c r="AZ16" s="49"/>
      <c r="BA16" s="49"/>
      <c r="BB16" s="45"/>
      <c r="BC16" s="45"/>
      <c r="BD16" s="45"/>
      <c r="BE16" s="49"/>
      <c r="BF16" s="49"/>
      <c r="BG16" s="49"/>
      <c r="BH16" s="49"/>
      <c r="BI16" s="49"/>
      <c r="BJ16" s="49"/>
      <c r="BK16" s="49"/>
      <c r="BL16" s="49"/>
      <c r="BM16" s="57"/>
      <c r="BN16" s="91">
        <v>2.5</v>
      </c>
      <c r="BO16" s="91">
        <v>2.5</v>
      </c>
      <c r="BP16" s="91">
        <v>2.5</v>
      </c>
      <c r="BQ16" s="91">
        <v>2.5</v>
      </c>
      <c r="BR16" s="49">
        <v>0.1</v>
      </c>
      <c r="BS16" s="49">
        <v>0.1</v>
      </c>
      <c r="BT16" s="49">
        <v>0.1</v>
      </c>
      <c r="BU16" s="49">
        <v>0.3</v>
      </c>
      <c r="BV16" s="49"/>
      <c r="BW16" s="45">
        <v>0.5</v>
      </c>
      <c r="BX16" s="45">
        <v>1</v>
      </c>
      <c r="BY16" s="103"/>
      <c r="BZ16" s="49"/>
    </row>
    <row r="17" spans="1:78">
      <c r="A17" s="90" t="s">
        <v>426</v>
      </c>
      <c r="B17" s="49">
        <v>6.0000000000000001E-3</v>
      </c>
      <c r="C17" s="49">
        <v>6.0000000000000001E-3</v>
      </c>
      <c r="D17" s="49">
        <v>6.0000000000000001E-3</v>
      </c>
      <c r="E17" s="49">
        <v>6.0000000000000001E-3</v>
      </c>
      <c r="F17" s="49">
        <v>6.0000000000000001E-3</v>
      </c>
      <c r="G17" s="49">
        <v>6.0000000000000001E-3</v>
      </c>
      <c r="H17" s="49">
        <v>6.0000000000000001E-3</v>
      </c>
      <c r="I17" s="49">
        <v>6.0000000000000001E-3</v>
      </c>
      <c r="J17" s="49"/>
      <c r="K17" s="49"/>
      <c r="L17" s="49"/>
      <c r="M17" s="49"/>
      <c r="N17" s="49">
        <v>2.5999999999999999E-2</v>
      </c>
      <c r="O17" s="49">
        <v>2.5999999999999999E-2</v>
      </c>
      <c r="P17" s="49">
        <v>2.5999999999999999E-2</v>
      </c>
      <c r="Q17" s="49">
        <v>2.5999999999999999E-2</v>
      </c>
      <c r="R17" s="49">
        <v>2.5999999999999999E-2</v>
      </c>
      <c r="S17" s="49">
        <v>2.5999999999999999E-2</v>
      </c>
      <c r="T17" s="49">
        <v>2.5999999999999999E-2</v>
      </c>
      <c r="U17" s="49">
        <v>2.5999999999999999E-2</v>
      </c>
      <c r="V17" s="49">
        <v>2.5999999999999999E-2</v>
      </c>
      <c r="W17" s="49">
        <v>2.5999999999999999E-2</v>
      </c>
      <c r="X17" s="49"/>
      <c r="Y17" s="49"/>
      <c r="Z17" s="49">
        <v>0.02</v>
      </c>
      <c r="AA17" s="49">
        <v>0.02</v>
      </c>
      <c r="AB17" s="49">
        <v>0.02</v>
      </c>
      <c r="AC17" s="49">
        <v>0.02</v>
      </c>
      <c r="AD17" s="49">
        <v>0.02</v>
      </c>
      <c r="AE17" s="49">
        <v>0.02</v>
      </c>
      <c r="AF17" s="49">
        <v>0.02</v>
      </c>
      <c r="AG17" s="49">
        <v>0.02</v>
      </c>
      <c r="AH17" s="49">
        <v>0.02</v>
      </c>
      <c r="AI17" s="49">
        <v>0.02</v>
      </c>
      <c r="AJ17" s="49">
        <v>0.02</v>
      </c>
      <c r="AK17" s="49">
        <v>0.02</v>
      </c>
      <c r="AL17" s="49">
        <v>6.0000000000000001E-3</v>
      </c>
      <c r="AM17" s="49">
        <v>6.0000000000000001E-3</v>
      </c>
      <c r="AN17" s="49">
        <v>6.0000000000000001E-3</v>
      </c>
      <c r="AO17" s="49">
        <v>6.0000000000000001E-3</v>
      </c>
      <c r="AP17" s="49">
        <v>6.0000000000000001E-3</v>
      </c>
      <c r="AQ17" s="49"/>
      <c r="AR17" s="49">
        <v>1.0999999999999999E-2</v>
      </c>
      <c r="AS17" s="49">
        <v>1.0999999999999999E-2</v>
      </c>
      <c r="AT17" s="49">
        <v>2.5000000000000001E-2</v>
      </c>
      <c r="AU17" s="91">
        <v>2.5000000000000001E-2</v>
      </c>
      <c r="AV17" s="49"/>
      <c r="AW17" s="49"/>
      <c r="AX17" s="91"/>
      <c r="AY17" s="91"/>
      <c r="AZ17" s="49"/>
      <c r="BA17" s="49"/>
      <c r="BB17" s="45"/>
      <c r="BC17" s="45"/>
      <c r="BD17" s="45"/>
      <c r="BE17" s="49"/>
      <c r="BF17" s="49"/>
      <c r="BG17" s="49"/>
      <c r="BH17" s="49"/>
      <c r="BI17" s="49"/>
      <c r="BJ17" s="49"/>
      <c r="BK17" s="49"/>
      <c r="BL17" s="49"/>
      <c r="BM17" s="57"/>
      <c r="BN17" s="91">
        <v>4.0000000000000001E-3</v>
      </c>
      <c r="BO17" s="91">
        <v>4.0000000000000001E-3</v>
      </c>
      <c r="BP17" s="91">
        <v>4.0000000000000001E-3</v>
      </c>
      <c r="BQ17" s="91">
        <v>4.0000000000000001E-3</v>
      </c>
      <c r="BR17" s="49">
        <v>0.01</v>
      </c>
      <c r="BS17" s="49">
        <v>0.01</v>
      </c>
      <c r="BT17" s="49">
        <v>0.01</v>
      </c>
      <c r="BU17" s="49">
        <v>0.02</v>
      </c>
      <c r="BV17" s="49"/>
      <c r="BW17" s="45">
        <v>0.11</v>
      </c>
      <c r="BX17" s="45">
        <v>0.1</v>
      </c>
      <c r="BY17" s="103"/>
      <c r="BZ17" s="49"/>
    </row>
    <row r="18" spans="1:78">
      <c r="A18" s="90" t="s">
        <v>427</v>
      </c>
      <c r="B18" s="49">
        <v>0.01</v>
      </c>
      <c r="C18" s="49">
        <v>0.01</v>
      </c>
      <c r="D18" s="49">
        <v>0.01</v>
      </c>
      <c r="E18" s="49">
        <v>0.01</v>
      </c>
      <c r="F18" s="49">
        <v>0.01</v>
      </c>
      <c r="G18" s="49">
        <v>0.01</v>
      </c>
      <c r="H18" s="49">
        <v>0.01</v>
      </c>
      <c r="I18" s="49">
        <v>0.01</v>
      </c>
      <c r="J18" s="49"/>
      <c r="K18" s="49"/>
      <c r="L18" s="49"/>
      <c r="M18" s="49"/>
      <c r="N18" s="49">
        <v>4.4999999999999998E-2</v>
      </c>
      <c r="O18" s="49">
        <v>4.4999999999999998E-2</v>
      </c>
      <c r="P18" s="49">
        <v>4.4999999999999998E-2</v>
      </c>
      <c r="Q18" s="49">
        <v>4.4999999999999998E-2</v>
      </c>
      <c r="R18" s="49">
        <v>4.4999999999999998E-2</v>
      </c>
      <c r="S18" s="49">
        <v>4.4999999999999998E-2</v>
      </c>
      <c r="T18" s="49">
        <v>4.4999999999999998E-2</v>
      </c>
      <c r="U18" s="49">
        <v>4.4999999999999998E-2</v>
      </c>
      <c r="V18" s="49">
        <v>4.4999999999999998E-2</v>
      </c>
      <c r="W18" s="49">
        <v>4.4999999999999998E-2</v>
      </c>
      <c r="X18" s="49"/>
      <c r="Y18" s="49"/>
      <c r="Z18" s="49">
        <v>0.03</v>
      </c>
      <c r="AA18" s="49">
        <v>0.03</v>
      </c>
      <c r="AB18" s="49">
        <v>0.03</v>
      </c>
      <c r="AC18" s="49">
        <v>0.03</v>
      </c>
      <c r="AD18" s="49">
        <v>0.03</v>
      </c>
      <c r="AE18" s="49">
        <v>0.03</v>
      </c>
      <c r="AF18" s="49">
        <v>0.03</v>
      </c>
      <c r="AG18" s="49">
        <v>0.03</v>
      </c>
      <c r="AH18" s="49">
        <v>0.03</v>
      </c>
      <c r="AI18" s="49">
        <v>0.03</v>
      </c>
      <c r="AJ18" s="49">
        <v>0.03</v>
      </c>
      <c r="AK18" s="49">
        <v>0.03</v>
      </c>
      <c r="AL18" s="49">
        <v>1.2E-2</v>
      </c>
      <c r="AM18" s="49">
        <v>1.2E-2</v>
      </c>
      <c r="AN18" s="49">
        <v>1.2E-2</v>
      </c>
      <c r="AO18" s="49">
        <v>1.2E-2</v>
      </c>
      <c r="AP18" s="49">
        <v>1.2E-2</v>
      </c>
      <c r="AQ18" s="49"/>
      <c r="AR18" s="49">
        <v>1.7999999999999999E-2</v>
      </c>
      <c r="AS18" s="49">
        <v>1.7999999999999999E-2</v>
      </c>
      <c r="AT18" s="49">
        <v>4.4999999999999998E-2</v>
      </c>
      <c r="AU18" s="91">
        <v>4.4999999999999998E-2</v>
      </c>
      <c r="AV18" s="49"/>
      <c r="AW18" s="49"/>
      <c r="AX18" s="91"/>
      <c r="AY18" s="91"/>
      <c r="AZ18" s="49"/>
      <c r="BA18" s="49"/>
      <c r="BB18" s="45"/>
      <c r="BC18" s="45"/>
      <c r="BD18" s="45"/>
      <c r="BE18" s="49"/>
      <c r="BF18" s="49"/>
      <c r="BG18" s="49"/>
      <c r="BH18" s="49"/>
      <c r="BI18" s="49"/>
      <c r="BJ18" s="49"/>
      <c r="BK18" s="49"/>
      <c r="BL18" s="49"/>
      <c r="BM18" s="57"/>
      <c r="BN18" s="91">
        <v>5.0000000000000001E-3</v>
      </c>
      <c r="BO18" s="91">
        <v>5.0000000000000001E-3</v>
      </c>
      <c r="BP18" s="91">
        <v>5.0000000000000001E-3</v>
      </c>
      <c r="BQ18" s="91">
        <v>5.0000000000000001E-3</v>
      </c>
      <c r="BR18" s="49">
        <v>0.01</v>
      </c>
      <c r="BS18" s="49">
        <v>0.01</v>
      </c>
      <c r="BT18" s="49">
        <v>0.01</v>
      </c>
      <c r="BU18" s="49">
        <v>0.03</v>
      </c>
      <c r="BV18" s="49"/>
      <c r="BW18" s="45">
        <v>0.18</v>
      </c>
      <c r="BX18" s="45">
        <v>0.16</v>
      </c>
      <c r="BY18" s="103"/>
      <c r="BZ18" s="49"/>
    </row>
    <row r="19" spans="1:78">
      <c r="A19" s="92" t="s">
        <v>428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6"/>
      <c r="AV19" s="64"/>
      <c r="AW19" s="64"/>
      <c r="AX19" s="66"/>
      <c r="AY19" s="67"/>
      <c r="AZ19" s="64"/>
      <c r="BA19" s="64"/>
      <c r="BB19" s="68"/>
      <c r="BC19" s="68"/>
      <c r="BD19" s="68"/>
      <c r="BE19" s="68"/>
      <c r="BF19" s="64"/>
      <c r="BG19" s="64"/>
      <c r="BH19" s="64"/>
      <c r="BI19" s="64"/>
      <c r="BJ19" s="64"/>
      <c r="BK19" s="64"/>
      <c r="BL19" s="64"/>
      <c r="BM19" s="64"/>
      <c r="BN19" s="69"/>
      <c r="BO19" s="69"/>
      <c r="BP19" s="68"/>
      <c r="BQ19" s="68"/>
      <c r="BR19" s="68"/>
      <c r="BS19" s="68"/>
      <c r="BT19" s="68"/>
      <c r="BU19" s="68"/>
      <c r="BV19" s="68"/>
      <c r="BW19" s="68"/>
      <c r="BX19" s="68"/>
      <c r="BY19" s="67"/>
      <c r="BZ19" s="114"/>
    </row>
    <row r="20" spans="1:78" ht="15" customHeight="1">
      <c r="A20" s="51" t="s">
        <v>429</v>
      </c>
      <c r="B20" s="40" t="s">
        <v>430</v>
      </c>
      <c r="C20" s="40" t="s">
        <v>430</v>
      </c>
      <c r="D20" s="40" t="s">
        <v>430</v>
      </c>
      <c r="E20" s="40" t="s">
        <v>430</v>
      </c>
      <c r="F20" s="40" t="s">
        <v>431</v>
      </c>
      <c r="G20" s="40" t="s">
        <v>431</v>
      </c>
      <c r="H20" s="40"/>
      <c r="I20" s="40"/>
      <c r="J20" s="41"/>
      <c r="K20" s="41"/>
      <c r="L20" s="41"/>
      <c r="M20" s="41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1"/>
      <c r="Y20" s="41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>
        <v>12</v>
      </c>
      <c r="AM20" s="40">
        <v>10.4</v>
      </c>
      <c r="AN20" s="40"/>
      <c r="AO20" s="40"/>
      <c r="AP20" s="40"/>
      <c r="AQ20" s="41"/>
      <c r="AR20" s="39"/>
      <c r="AS20" s="39"/>
      <c r="AT20" s="39"/>
      <c r="AU20" s="42"/>
      <c r="AV20" s="41"/>
      <c r="AW20" s="41"/>
      <c r="AX20" s="43"/>
      <c r="AY20" s="44"/>
      <c r="AZ20" s="41"/>
      <c r="BA20" s="41"/>
      <c r="BB20" s="45"/>
      <c r="BC20" s="45"/>
      <c r="BD20" s="45"/>
      <c r="BE20" s="46"/>
      <c r="BF20" s="39"/>
      <c r="BG20" s="39"/>
      <c r="BH20" s="39"/>
      <c r="BI20" s="39" t="s">
        <v>432</v>
      </c>
      <c r="BJ20" s="39" t="s">
        <v>432</v>
      </c>
      <c r="BK20" s="41"/>
      <c r="BL20" s="41"/>
      <c r="BM20" s="47"/>
      <c r="BN20" s="59"/>
      <c r="BO20" s="59"/>
      <c r="BP20" s="45"/>
      <c r="BQ20" s="45"/>
      <c r="BR20" s="45">
        <v>3</v>
      </c>
      <c r="BS20" s="45">
        <v>3</v>
      </c>
      <c r="BT20" s="45">
        <v>3</v>
      </c>
      <c r="BU20" s="45"/>
      <c r="BV20" s="46"/>
      <c r="BW20" s="45"/>
      <c r="BX20" s="45"/>
      <c r="BY20" s="103"/>
      <c r="BZ20" s="226"/>
    </row>
    <row r="21" spans="1:78" ht="15" customHeight="1">
      <c r="A21" s="53" t="s">
        <v>630</v>
      </c>
      <c r="B21" s="93" t="s">
        <v>433</v>
      </c>
      <c r="C21" s="93" t="s">
        <v>433</v>
      </c>
      <c r="D21" s="93" t="s">
        <v>433</v>
      </c>
      <c r="E21" s="93" t="s">
        <v>434</v>
      </c>
      <c r="F21" s="93" t="s">
        <v>415</v>
      </c>
      <c r="G21" s="93" t="s">
        <v>415</v>
      </c>
      <c r="H21" s="93" t="s">
        <v>433</v>
      </c>
      <c r="I21" s="93" t="s">
        <v>433</v>
      </c>
      <c r="J21" s="93"/>
      <c r="K21" s="93"/>
      <c r="L21" s="93"/>
      <c r="M21" s="93"/>
      <c r="N21" s="47" t="s">
        <v>435</v>
      </c>
      <c r="O21" s="47" t="s">
        <v>435</v>
      </c>
      <c r="P21" s="47" t="s">
        <v>436</v>
      </c>
      <c r="Q21" s="47" t="s">
        <v>436</v>
      </c>
      <c r="R21" s="47" t="s">
        <v>437</v>
      </c>
      <c r="S21" s="47" t="s">
        <v>437</v>
      </c>
      <c r="T21" s="47" t="s">
        <v>437</v>
      </c>
      <c r="U21" s="93" t="s">
        <v>435</v>
      </c>
      <c r="V21" s="93" t="s">
        <v>435</v>
      </c>
      <c r="W21" s="93" t="s">
        <v>435</v>
      </c>
      <c r="X21" s="93"/>
      <c r="Y21" s="93"/>
      <c r="Z21" s="47" t="s">
        <v>438</v>
      </c>
      <c r="AA21" s="47" t="s">
        <v>438</v>
      </c>
      <c r="AB21" s="47" t="s">
        <v>438</v>
      </c>
      <c r="AC21" s="47" t="s">
        <v>438</v>
      </c>
      <c r="AD21" s="47" t="s">
        <v>438</v>
      </c>
      <c r="AE21" s="47" t="s">
        <v>438</v>
      </c>
      <c r="AF21" s="47" t="s">
        <v>438</v>
      </c>
      <c r="AG21" s="47" t="s">
        <v>438</v>
      </c>
      <c r="AH21" s="47" t="s">
        <v>438</v>
      </c>
      <c r="AI21" s="47" t="s">
        <v>438</v>
      </c>
      <c r="AJ21" s="47" t="s">
        <v>438</v>
      </c>
      <c r="AK21" s="47" t="s">
        <v>438</v>
      </c>
      <c r="AL21" s="47" t="s">
        <v>415</v>
      </c>
      <c r="AM21" s="47" t="s">
        <v>415</v>
      </c>
      <c r="AN21" s="47" t="s">
        <v>415</v>
      </c>
      <c r="AO21" s="47" t="s">
        <v>415</v>
      </c>
      <c r="AP21" s="47" t="s">
        <v>415</v>
      </c>
      <c r="AQ21" s="47"/>
      <c r="AR21" s="47" t="s">
        <v>441</v>
      </c>
      <c r="AS21" s="47" t="s">
        <v>441</v>
      </c>
      <c r="AT21" s="47" t="s">
        <v>442</v>
      </c>
      <c r="AU21" s="55" t="s">
        <v>443</v>
      </c>
      <c r="AV21" s="47"/>
      <c r="AW21" s="47"/>
      <c r="AX21" s="55"/>
      <c r="AY21" s="56"/>
      <c r="AZ21" s="47"/>
      <c r="BA21" s="47"/>
      <c r="BB21" s="45"/>
      <c r="BC21" s="45"/>
      <c r="BD21" s="57" t="s">
        <v>415</v>
      </c>
      <c r="BE21" s="57"/>
      <c r="BF21" s="47" t="s">
        <v>439</v>
      </c>
      <c r="BG21" s="47" t="s">
        <v>439</v>
      </c>
      <c r="BH21" s="47" t="s">
        <v>439</v>
      </c>
      <c r="BI21" s="47" t="s">
        <v>439</v>
      </c>
      <c r="BJ21" s="47" t="s">
        <v>439</v>
      </c>
      <c r="BK21" s="47"/>
      <c r="BL21" s="47"/>
      <c r="BM21" s="47" t="s">
        <v>440</v>
      </c>
      <c r="BN21" s="58" t="s">
        <v>444</v>
      </c>
      <c r="BO21" s="58" t="s">
        <v>444</v>
      </c>
      <c r="BP21" s="57" t="s">
        <v>445</v>
      </c>
      <c r="BQ21" s="57" t="s">
        <v>445</v>
      </c>
      <c r="BR21" s="57" t="s">
        <v>446</v>
      </c>
      <c r="BS21" s="57" t="s">
        <v>446</v>
      </c>
      <c r="BT21" s="57" t="s">
        <v>446</v>
      </c>
      <c r="BU21" s="57" t="s">
        <v>447</v>
      </c>
      <c r="BV21" s="57"/>
      <c r="BW21" s="57"/>
      <c r="BX21" s="57" t="s">
        <v>415</v>
      </c>
      <c r="BY21" s="56" t="s">
        <v>445</v>
      </c>
      <c r="BZ21" s="113" t="s">
        <v>448</v>
      </c>
    </row>
    <row r="22" spans="1:78" ht="15" customHeight="1">
      <c r="A22" s="53" t="s">
        <v>631</v>
      </c>
      <c r="B22" s="47"/>
      <c r="C22" s="47"/>
      <c r="D22" s="47"/>
      <c r="E22" s="47"/>
      <c r="F22" s="47"/>
      <c r="G22" s="47"/>
      <c r="H22" s="47"/>
      <c r="I22" s="47"/>
      <c r="J22" s="47">
        <v>5.9</v>
      </c>
      <c r="K22" s="47">
        <v>13</v>
      </c>
      <c r="L22" s="47">
        <v>19</v>
      </c>
      <c r="M22" s="47">
        <v>41</v>
      </c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93" t="s">
        <v>449</v>
      </c>
      <c r="Y22" s="93" t="s">
        <v>450</v>
      </c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>
        <v>20</v>
      </c>
      <c r="AR22" s="47"/>
      <c r="AS22" s="47"/>
      <c r="AT22" s="47"/>
      <c r="AU22" s="55"/>
      <c r="AV22" s="47">
        <v>119</v>
      </c>
      <c r="AW22" s="47">
        <v>110</v>
      </c>
      <c r="AX22" s="55">
        <v>8</v>
      </c>
      <c r="AY22" s="56">
        <v>5.5</v>
      </c>
      <c r="AZ22" s="47">
        <v>5.5</v>
      </c>
      <c r="BA22" s="47">
        <v>6.5</v>
      </c>
      <c r="BB22" s="52" t="s">
        <v>451</v>
      </c>
      <c r="BC22" s="52" t="s">
        <v>452</v>
      </c>
      <c r="BD22" s="57">
        <v>10</v>
      </c>
      <c r="BE22" s="57">
        <v>8</v>
      </c>
      <c r="BF22" s="47"/>
      <c r="BG22" s="47"/>
      <c r="BH22" s="47"/>
      <c r="BI22" s="47"/>
      <c r="BJ22" s="47"/>
      <c r="BK22" s="47">
        <v>45</v>
      </c>
      <c r="BL22" s="47">
        <v>70</v>
      </c>
      <c r="BM22" s="47"/>
      <c r="BN22" s="58"/>
      <c r="BO22" s="58"/>
      <c r="BP22" s="57">
        <v>1</v>
      </c>
      <c r="BQ22" s="57">
        <v>1</v>
      </c>
      <c r="BR22" s="57"/>
      <c r="BS22" s="57"/>
      <c r="BT22" s="57"/>
      <c r="BU22" s="57"/>
      <c r="BV22" s="57">
        <v>104</v>
      </c>
      <c r="BW22" s="57"/>
      <c r="BX22" s="57"/>
      <c r="BY22" s="56"/>
      <c r="BZ22" s="113"/>
    </row>
    <row r="23" spans="1:78" ht="15" customHeight="1">
      <c r="A23" s="51" t="s">
        <v>632</v>
      </c>
      <c r="B23" s="94"/>
      <c r="C23" s="94"/>
      <c r="D23" s="94"/>
      <c r="E23" s="94"/>
      <c r="F23" s="94"/>
      <c r="G23" s="94"/>
      <c r="H23" s="94"/>
      <c r="I23" s="94"/>
      <c r="J23" s="95">
        <v>3.0000000000000001E-3</v>
      </c>
      <c r="K23" s="95">
        <v>5.0000000000000001E-3</v>
      </c>
      <c r="L23" s="95">
        <v>1E-3</v>
      </c>
      <c r="M23" s="96">
        <v>0.01</v>
      </c>
      <c r="N23" s="39"/>
      <c r="O23" s="39"/>
      <c r="P23" s="39"/>
      <c r="Q23" s="39"/>
      <c r="R23" s="39"/>
      <c r="S23" s="39"/>
      <c r="T23" s="39"/>
      <c r="U23" s="97"/>
      <c r="V23" s="97"/>
      <c r="W23" s="97"/>
      <c r="X23" s="98" t="s">
        <v>453</v>
      </c>
      <c r="Y23" s="98" t="s">
        <v>454</v>
      </c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41">
        <v>2.4E-2</v>
      </c>
      <c r="AR23" s="39"/>
      <c r="AS23" s="39"/>
      <c r="AT23" s="39"/>
      <c r="AU23" s="42"/>
      <c r="AV23" s="41">
        <v>0.06</v>
      </c>
      <c r="AW23" s="41">
        <v>5.8999999999999997E-2</v>
      </c>
      <c r="AX23" s="43">
        <v>3.2000000000000001E-2</v>
      </c>
      <c r="AY23" s="44">
        <v>1.2E-2</v>
      </c>
      <c r="AZ23" s="41">
        <v>1.2E-2</v>
      </c>
      <c r="BA23" s="41">
        <v>1.7999999999999999E-2</v>
      </c>
      <c r="BB23" s="45"/>
      <c r="BC23" s="45"/>
      <c r="BD23" s="45"/>
      <c r="BE23" s="46">
        <v>1.7999999999999999E-2</v>
      </c>
      <c r="BF23" s="39"/>
      <c r="BG23" s="39"/>
      <c r="BH23" s="39"/>
      <c r="BI23" s="39"/>
      <c r="BJ23" s="39"/>
      <c r="BK23" s="41">
        <v>7.2999999999999995E-2</v>
      </c>
      <c r="BL23" s="41">
        <v>0.105</v>
      </c>
      <c r="BM23" s="47"/>
      <c r="BN23" s="48"/>
      <c r="BO23" s="48"/>
      <c r="BP23" s="49"/>
      <c r="BQ23" s="49"/>
      <c r="BR23" s="49"/>
      <c r="BS23" s="49"/>
      <c r="BT23" s="49"/>
      <c r="BU23" s="49"/>
      <c r="BV23" s="46">
        <v>1E-3</v>
      </c>
      <c r="BW23" s="45"/>
      <c r="BX23" s="45"/>
      <c r="BY23" s="103"/>
      <c r="BZ23" s="226"/>
    </row>
    <row r="24" spans="1:78" ht="15" customHeight="1">
      <c r="A24" s="51" t="s">
        <v>633</v>
      </c>
      <c r="B24" s="94"/>
      <c r="C24" s="94"/>
      <c r="D24" s="94"/>
      <c r="E24" s="94"/>
      <c r="F24" s="94"/>
      <c r="G24" s="94"/>
      <c r="H24" s="94"/>
      <c r="I24" s="94"/>
      <c r="J24" s="95">
        <v>0.77500000000000002</v>
      </c>
      <c r="K24" s="95">
        <v>0.38</v>
      </c>
      <c r="L24" s="95">
        <v>0.26300000000000001</v>
      </c>
      <c r="M24" s="95">
        <v>0.24099999999999999</v>
      </c>
      <c r="N24" s="39"/>
      <c r="O24" s="39"/>
      <c r="P24" s="39"/>
      <c r="Q24" s="39"/>
      <c r="R24" s="39"/>
      <c r="S24" s="39"/>
      <c r="T24" s="39"/>
      <c r="U24" s="97"/>
      <c r="V24" s="97"/>
      <c r="W24" s="97"/>
      <c r="X24" s="98" t="s">
        <v>455</v>
      </c>
      <c r="Y24" s="98" t="s">
        <v>456</v>
      </c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41">
        <v>0.34</v>
      </c>
      <c r="AR24" s="39"/>
      <c r="AS24" s="39"/>
      <c r="AT24" s="39"/>
      <c r="AU24" s="42"/>
      <c r="AV24" s="41">
        <v>0.107</v>
      </c>
      <c r="AW24" s="41">
        <v>0.13600000000000001</v>
      </c>
      <c r="AX24" s="43">
        <v>0.43</v>
      </c>
      <c r="AY24" s="44">
        <v>0.75</v>
      </c>
      <c r="AZ24" s="41">
        <v>0.75</v>
      </c>
      <c r="BA24" s="41">
        <v>0.64</v>
      </c>
      <c r="BB24" s="45"/>
      <c r="BC24" s="45"/>
      <c r="BD24" s="45"/>
      <c r="BE24" s="46">
        <v>0.4</v>
      </c>
      <c r="BF24" s="39"/>
      <c r="BG24" s="39"/>
      <c r="BH24" s="39"/>
      <c r="BI24" s="39"/>
      <c r="BJ24" s="39"/>
      <c r="BK24" s="41">
        <v>0.66</v>
      </c>
      <c r="BL24" s="41">
        <v>0.63400000000000001</v>
      </c>
      <c r="BM24" s="47"/>
      <c r="BN24" s="48"/>
      <c r="BO24" s="48"/>
      <c r="BP24" s="49"/>
      <c r="BQ24" s="49"/>
      <c r="BR24" s="49"/>
      <c r="BS24" s="49"/>
      <c r="BT24" s="49"/>
      <c r="BU24" s="49"/>
      <c r="BV24" s="46">
        <v>0.92</v>
      </c>
      <c r="BW24" s="45"/>
      <c r="BX24" s="45"/>
      <c r="BY24" s="103"/>
      <c r="BZ24" s="226"/>
    </row>
    <row r="25" spans="1:78" ht="15" customHeight="1">
      <c r="A25" s="51" t="s">
        <v>634</v>
      </c>
      <c r="B25" s="94"/>
      <c r="C25" s="94"/>
      <c r="D25" s="94"/>
      <c r="E25" s="94"/>
      <c r="F25" s="94"/>
      <c r="G25" s="94"/>
      <c r="H25" s="94"/>
      <c r="I25" s="94"/>
      <c r="J25" s="95">
        <v>7.0000000000000001E-3</v>
      </c>
      <c r="K25" s="95">
        <v>0.215</v>
      </c>
      <c r="L25" s="95">
        <v>0.1419</v>
      </c>
      <c r="M25" s="95">
        <v>1.6799999999999999E-2</v>
      </c>
      <c r="N25" s="39"/>
      <c r="O25" s="39"/>
      <c r="P25" s="39"/>
      <c r="Q25" s="39"/>
      <c r="R25" s="39"/>
      <c r="S25" s="39"/>
      <c r="T25" s="39"/>
      <c r="U25" s="97"/>
      <c r="V25" s="97"/>
      <c r="W25" s="97"/>
      <c r="X25" s="98" t="s">
        <v>457</v>
      </c>
      <c r="Y25" s="98" t="s">
        <v>458</v>
      </c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41">
        <v>0.04</v>
      </c>
      <c r="AR25" s="39"/>
      <c r="AS25" s="39"/>
      <c r="AT25" s="39"/>
      <c r="AU25" s="42"/>
      <c r="AV25" s="41">
        <v>7.0000000000000001E-3</v>
      </c>
      <c r="AW25" s="41">
        <v>0.02</v>
      </c>
      <c r="AX25" s="43">
        <v>2.3E-2</v>
      </c>
      <c r="AY25" s="44">
        <v>0.121</v>
      </c>
      <c r="AZ25" s="41">
        <v>1.21E-2</v>
      </c>
      <c r="BA25" s="41">
        <v>1.5699999999999999E-2</v>
      </c>
      <c r="BB25" s="45">
        <v>0.35</v>
      </c>
      <c r="BC25" s="45">
        <v>0.1</v>
      </c>
      <c r="BD25" s="45"/>
      <c r="BE25" s="46">
        <v>0.4</v>
      </c>
      <c r="BF25" s="39"/>
      <c r="BG25" s="39"/>
      <c r="BH25" s="39"/>
      <c r="BI25" s="39"/>
      <c r="BJ25" s="39"/>
      <c r="BK25" s="41">
        <v>1.9E-2</v>
      </c>
      <c r="BL25" s="41">
        <v>3.7999999999999999E-2</v>
      </c>
      <c r="BM25" s="47"/>
      <c r="BN25" s="48"/>
      <c r="BO25" s="48"/>
      <c r="BP25" s="49"/>
      <c r="BQ25" s="49"/>
      <c r="BR25" s="49"/>
      <c r="BS25" s="49"/>
      <c r="BT25" s="49"/>
      <c r="BU25" s="49"/>
      <c r="BV25" s="46">
        <v>1E-4</v>
      </c>
      <c r="BW25" s="45"/>
      <c r="BX25" s="45"/>
      <c r="BY25" s="103"/>
      <c r="BZ25" s="226"/>
    </row>
    <row r="26" spans="1:78">
      <c r="A26" s="92" t="s">
        <v>459</v>
      </c>
      <c r="B26" s="64"/>
      <c r="C26" s="99"/>
      <c r="D26" s="99"/>
      <c r="E26" s="99"/>
      <c r="F26" s="99"/>
      <c r="G26" s="99"/>
      <c r="H26" s="64"/>
      <c r="I26" s="99"/>
      <c r="J26" s="99"/>
      <c r="K26" s="99"/>
      <c r="L26" s="99"/>
      <c r="M26" s="99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6"/>
      <c r="AV26" s="64"/>
      <c r="AW26" s="64"/>
      <c r="AX26" s="66"/>
      <c r="AY26" s="67"/>
      <c r="AZ26" s="64"/>
      <c r="BA26" s="64"/>
      <c r="BB26" s="68"/>
      <c r="BC26" s="68"/>
      <c r="BD26" s="68"/>
      <c r="BE26" s="68"/>
      <c r="BF26" s="64"/>
      <c r="BG26" s="64"/>
      <c r="BH26" s="64"/>
      <c r="BI26" s="64"/>
      <c r="BJ26" s="64"/>
      <c r="BK26" s="64"/>
      <c r="BL26" s="64"/>
      <c r="BM26" s="64"/>
      <c r="BN26" s="69"/>
      <c r="BO26" s="69"/>
      <c r="BP26" s="68"/>
      <c r="BQ26" s="68"/>
      <c r="BR26" s="68"/>
      <c r="BS26" s="68"/>
      <c r="BT26" s="68"/>
      <c r="BU26" s="68"/>
      <c r="BV26" s="68"/>
      <c r="BW26" s="68"/>
      <c r="BX26" s="68"/>
      <c r="BY26" s="67"/>
      <c r="BZ26" s="114"/>
    </row>
    <row r="27" spans="1:78">
      <c r="A27" s="100" t="s">
        <v>460</v>
      </c>
      <c r="B27" s="40">
        <v>47</v>
      </c>
      <c r="C27" s="40">
        <v>49</v>
      </c>
      <c r="D27" s="40"/>
      <c r="E27" s="40"/>
      <c r="F27" s="40"/>
      <c r="G27" s="40"/>
      <c r="H27" s="101">
        <v>48</v>
      </c>
      <c r="I27" s="101">
        <v>53</v>
      </c>
      <c r="J27" s="40"/>
      <c r="K27" s="40"/>
      <c r="L27" s="40"/>
      <c r="M27" s="40"/>
      <c r="N27" s="40">
        <v>48</v>
      </c>
      <c r="O27" s="40">
        <v>47</v>
      </c>
      <c r="P27" s="40">
        <v>46</v>
      </c>
      <c r="Q27" s="40">
        <v>45</v>
      </c>
      <c r="R27" s="101">
        <v>47</v>
      </c>
      <c r="S27" s="101">
        <v>45</v>
      </c>
      <c r="T27" s="101">
        <v>43</v>
      </c>
      <c r="U27" s="101">
        <v>44</v>
      </c>
      <c r="V27" s="101">
        <v>43</v>
      </c>
      <c r="W27" s="101">
        <v>41</v>
      </c>
      <c r="X27" s="40"/>
      <c r="Y27" s="40"/>
      <c r="Z27" s="40">
        <v>49</v>
      </c>
      <c r="AA27" s="40">
        <v>48</v>
      </c>
      <c r="AB27" s="40">
        <v>46</v>
      </c>
      <c r="AC27" s="40">
        <v>55</v>
      </c>
      <c r="AD27" s="40">
        <v>53</v>
      </c>
      <c r="AE27" s="40">
        <v>48</v>
      </c>
      <c r="AF27" s="40" t="s">
        <v>461</v>
      </c>
      <c r="AG27" s="40" t="s">
        <v>461</v>
      </c>
      <c r="AH27" s="40" t="s">
        <v>461</v>
      </c>
      <c r="AI27" s="40" t="s">
        <v>461</v>
      </c>
      <c r="AJ27" s="40" t="s">
        <v>461</v>
      </c>
      <c r="AK27" s="40" t="s">
        <v>461</v>
      </c>
      <c r="AL27" s="40">
        <v>54</v>
      </c>
      <c r="AM27" s="40">
        <v>47</v>
      </c>
      <c r="AN27" s="40">
        <v>50</v>
      </c>
      <c r="AO27" s="40">
        <v>54</v>
      </c>
      <c r="AP27" s="40">
        <v>56</v>
      </c>
      <c r="AQ27" s="40"/>
      <c r="AR27" s="40"/>
      <c r="AS27" s="40"/>
      <c r="AT27" s="40"/>
      <c r="AU27" s="102"/>
      <c r="AV27" s="40"/>
      <c r="AW27" s="40"/>
      <c r="AX27" s="102"/>
      <c r="AY27" s="103"/>
      <c r="AZ27" s="40"/>
      <c r="BA27" s="40"/>
      <c r="BB27" s="45"/>
      <c r="BC27" s="45"/>
      <c r="BD27" s="45">
        <v>54</v>
      </c>
      <c r="BE27" s="45"/>
      <c r="BF27" s="40"/>
      <c r="BG27" s="40"/>
      <c r="BH27" s="40"/>
      <c r="BI27" s="40"/>
      <c r="BJ27" s="40"/>
      <c r="BK27" s="40"/>
      <c r="BL27" s="40"/>
      <c r="BM27" s="40"/>
      <c r="BN27" s="59"/>
      <c r="BO27" s="59"/>
      <c r="BP27" s="45"/>
      <c r="BQ27" s="45"/>
      <c r="BR27" s="45"/>
      <c r="BS27" s="45"/>
      <c r="BT27" s="45"/>
      <c r="BU27" s="45"/>
      <c r="BV27" s="45"/>
      <c r="BW27" s="45"/>
      <c r="BX27" s="45"/>
      <c r="BY27" s="103"/>
      <c r="BZ27" s="115"/>
    </row>
    <row r="28" spans="1:78" ht="38.25">
      <c r="A28" s="104" t="s">
        <v>462</v>
      </c>
      <c r="B28" s="39"/>
      <c r="C28" s="39"/>
      <c r="D28" s="39"/>
      <c r="E28" s="39"/>
      <c r="F28" s="39"/>
      <c r="G28" s="39"/>
      <c r="H28" s="39"/>
      <c r="I28" s="39"/>
      <c r="J28" s="41"/>
      <c r="K28" s="41"/>
      <c r="L28" s="41">
        <v>4000</v>
      </c>
      <c r="M28" s="41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41"/>
      <c r="Y28" s="41">
        <v>2000</v>
      </c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41">
        <v>1000</v>
      </c>
      <c r="AR28" s="39"/>
      <c r="AS28" s="39"/>
      <c r="AT28" s="39"/>
      <c r="AU28" s="42"/>
      <c r="AV28" s="41"/>
      <c r="AW28" s="105">
        <v>40000</v>
      </c>
      <c r="AX28" s="43"/>
      <c r="AY28" s="44"/>
      <c r="AZ28" s="41"/>
      <c r="BA28" s="41"/>
      <c r="BB28" s="45"/>
      <c r="BC28" s="45"/>
      <c r="BD28" s="45"/>
      <c r="BE28" s="46">
        <v>3000</v>
      </c>
      <c r="BF28" s="39"/>
      <c r="BG28" s="39"/>
      <c r="BH28" s="39"/>
      <c r="BI28" s="39"/>
      <c r="BJ28" s="39"/>
      <c r="BK28" s="16" t="s">
        <v>636</v>
      </c>
      <c r="BL28" s="46">
        <v>0.18</v>
      </c>
      <c r="BM28" s="47"/>
      <c r="BN28" s="48"/>
      <c r="BO28" s="49"/>
      <c r="BP28" s="49"/>
      <c r="BQ28" s="49"/>
      <c r="BR28" s="49"/>
      <c r="BS28" s="49"/>
      <c r="BT28" s="49"/>
      <c r="BU28" s="49"/>
      <c r="BV28" s="46"/>
      <c r="BW28" s="45"/>
      <c r="BX28" s="45"/>
      <c r="BY28" s="103"/>
      <c r="BZ28" s="227">
        <v>50000</v>
      </c>
    </row>
    <row r="29" spans="1:78">
      <c r="A29" s="92" t="s">
        <v>463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6"/>
      <c r="AV29" s="64"/>
      <c r="AW29" s="64"/>
      <c r="AX29" s="66"/>
      <c r="AY29" s="67"/>
      <c r="AZ29" s="64"/>
      <c r="BA29" s="64"/>
      <c r="BB29" s="68"/>
      <c r="BC29" s="68"/>
      <c r="BD29" s="68"/>
      <c r="BE29" s="68"/>
      <c r="BF29" s="64"/>
      <c r="BG29" s="64"/>
      <c r="BH29" s="64"/>
      <c r="BI29" s="64"/>
      <c r="BJ29" s="64"/>
      <c r="BK29" s="64"/>
      <c r="BL29" s="64"/>
      <c r="BM29" s="64"/>
      <c r="BN29" s="69" t="s">
        <v>597</v>
      </c>
      <c r="BO29" s="69" t="s">
        <v>597</v>
      </c>
      <c r="BP29" s="68" t="s">
        <v>597</v>
      </c>
      <c r="BQ29" s="68" t="s">
        <v>597</v>
      </c>
      <c r="BR29" s="68" t="s">
        <v>597</v>
      </c>
      <c r="BS29" s="68" t="s">
        <v>597</v>
      </c>
      <c r="BT29" s="68" t="s">
        <v>597</v>
      </c>
      <c r="BU29" s="68"/>
      <c r="BV29" s="68"/>
      <c r="BW29" s="68"/>
      <c r="BX29" s="68"/>
      <c r="BY29" s="67"/>
      <c r="BZ29" s="114"/>
    </row>
    <row r="30" spans="1:78" ht="25.5">
      <c r="A30" s="51" t="s">
        <v>647</v>
      </c>
      <c r="B30" s="40">
        <v>12.5</v>
      </c>
      <c r="C30" s="106">
        <v>15</v>
      </c>
      <c r="D30" s="106">
        <v>20</v>
      </c>
      <c r="E30" s="106">
        <v>25</v>
      </c>
      <c r="F30" s="106">
        <v>50</v>
      </c>
      <c r="G30" s="106">
        <v>30</v>
      </c>
      <c r="H30" s="40">
        <v>10</v>
      </c>
      <c r="I30" s="106">
        <v>15</v>
      </c>
      <c r="J30" s="107"/>
      <c r="K30" s="107"/>
      <c r="L30" s="107"/>
      <c r="M30" s="107"/>
      <c r="N30" s="39">
        <v>2.5</v>
      </c>
      <c r="O30" s="39">
        <v>2.5</v>
      </c>
      <c r="P30" s="39">
        <v>3.5</v>
      </c>
      <c r="Q30" s="39">
        <v>3.5</v>
      </c>
      <c r="R30" s="39">
        <v>1.8</v>
      </c>
      <c r="S30" s="39">
        <v>1.8</v>
      </c>
      <c r="T30" s="39">
        <v>1.8</v>
      </c>
      <c r="U30" s="39">
        <v>3</v>
      </c>
      <c r="V30" s="39">
        <v>3</v>
      </c>
      <c r="W30" s="39">
        <v>3</v>
      </c>
      <c r="X30" s="41"/>
      <c r="Y30" s="41"/>
      <c r="Z30" s="39">
        <v>3</v>
      </c>
      <c r="AA30" s="39">
        <v>3</v>
      </c>
      <c r="AB30" s="39">
        <v>3</v>
      </c>
      <c r="AC30" s="39">
        <v>5</v>
      </c>
      <c r="AD30" s="39">
        <v>5</v>
      </c>
      <c r="AE30" s="39">
        <v>5</v>
      </c>
      <c r="AF30" s="39">
        <v>3</v>
      </c>
      <c r="AG30" s="39">
        <v>3</v>
      </c>
      <c r="AH30" s="39">
        <v>3</v>
      </c>
      <c r="AI30" s="39">
        <v>5</v>
      </c>
      <c r="AJ30" s="39">
        <v>5</v>
      </c>
      <c r="AK30" s="39">
        <v>5</v>
      </c>
      <c r="AL30" s="39">
        <v>12.5</v>
      </c>
      <c r="AM30" s="39">
        <v>15</v>
      </c>
      <c r="AN30" s="39">
        <v>14.2</v>
      </c>
      <c r="AO30" s="39">
        <v>14.2</v>
      </c>
      <c r="AP30" s="39">
        <v>14.2</v>
      </c>
      <c r="AQ30" s="41"/>
      <c r="AR30" s="39"/>
      <c r="AS30" s="39"/>
      <c r="AT30" s="39"/>
      <c r="AU30" s="42"/>
      <c r="AV30" s="41"/>
      <c r="AW30" s="41"/>
      <c r="AX30" s="43"/>
      <c r="AY30" s="44"/>
      <c r="AZ30" s="41"/>
      <c r="BA30" s="41"/>
      <c r="BB30" s="45"/>
      <c r="BC30" s="45"/>
      <c r="BD30" s="11" t="s">
        <v>464</v>
      </c>
      <c r="BE30" s="46"/>
      <c r="BF30" s="39"/>
      <c r="BG30" s="39"/>
      <c r="BH30" s="39"/>
      <c r="BI30" s="39">
        <v>4.45</v>
      </c>
      <c r="BJ30" s="39">
        <v>4.8499999999999996</v>
      </c>
      <c r="BK30" s="41"/>
      <c r="BL30" s="41"/>
      <c r="BM30" s="47"/>
      <c r="BN30" s="48">
        <v>0.01</v>
      </c>
      <c r="BO30" s="48">
        <v>0.01</v>
      </c>
      <c r="BP30" s="49">
        <v>5.0000000000000001E-3</v>
      </c>
      <c r="BQ30" s="49">
        <v>0.02</v>
      </c>
      <c r="BR30" s="45">
        <v>0.2</v>
      </c>
      <c r="BS30" s="45">
        <v>0.15</v>
      </c>
      <c r="BT30" s="45">
        <v>0.1</v>
      </c>
      <c r="BU30" s="49"/>
      <c r="BV30" s="46"/>
      <c r="BW30" s="45"/>
      <c r="BX30" s="45"/>
      <c r="BY30" s="103"/>
      <c r="BZ30" s="226"/>
    </row>
    <row r="31" spans="1:78">
      <c r="A31" s="51" t="s">
        <v>465</v>
      </c>
      <c r="B31" s="40" t="s">
        <v>466</v>
      </c>
      <c r="C31" s="40" t="s">
        <v>466</v>
      </c>
      <c r="D31" s="40" t="s">
        <v>466</v>
      </c>
      <c r="E31" s="40" t="s">
        <v>466</v>
      </c>
      <c r="F31" s="40" t="s">
        <v>466</v>
      </c>
      <c r="G31" s="40" t="s">
        <v>466</v>
      </c>
      <c r="H31" s="40" t="s">
        <v>466</v>
      </c>
      <c r="I31" s="40" t="s">
        <v>466</v>
      </c>
      <c r="J31" s="41"/>
      <c r="K31" s="41"/>
      <c r="L31" s="41"/>
      <c r="M31" s="41"/>
      <c r="N31" s="39" t="s">
        <v>466</v>
      </c>
      <c r="O31" s="39" t="s">
        <v>466</v>
      </c>
      <c r="P31" s="39" t="s">
        <v>466</v>
      </c>
      <c r="Q31" s="39" t="s">
        <v>466</v>
      </c>
      <c r="R31" s="39" t="s">
        <v>466</v>
      </c>
      <c r="S31" s="39" t="s">
        <v>466</v>
      </c>
      <c r="T31" s="39" t="s">
        <v>466</v>
      </c>
      <c r="U31" s="39" t="s">
        <v>466</v>
      </c>
      <c r="V31" s="39" t="s">
        <v>466</v>
      </c>
      <c r="W31" s="39" t="s">
        <v>466</v>
      </c>
      <c r="X31" s="41"/>
      <c r="Y31" s="41"/>
      <c r="Z31" s="39" t="s">
        <v>466</v>
      </c>
      <c r="AA31" s="39" t="s">
        <v>466</v>
      </c>
      <c r="AB31" s="39" t="s">
        <v>466</v>
      </c>
      <c r="AC31" s="39" t="s">
        <v>466</v>
      </c>
      <c r="AD31" s="39" t="s">
        <v>466</v>
      </c>
      <c r="AE31" s="39" t="s">
        <v>466</v>
      </c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41"/>
      <c r="AR31" s="39"/>
      <c r="AS31" s="39"/>
      <c r="AT31" s="39"/>
      <c r="AU31" s="42"/>
      <c r="AV31" s="41"/>
      <c r="AW31" s="41"/>
      <c r="AX31" s="43"/>
      <c r="AY31" s="44"/>
      <c r="AZ31" s="41"/>
      <c r="BA31" s="41"/>
      <c r="BB31" s="45"/>
      <c r="BC31" s="45"/>
      <c r="BD31" s="45" t="s">
        <v>467</v>
      </c>
      <c r="BE31" s="46"/>
      <c r="BF31" s="39"/>
      <c r="BG31" s="39"/>
      <c r="BH31" s="39"/>
      <c r="BI31" s="39"/>
      <c r="BJ31" s="39"/>
      <c r="BK31" s="41"/>
      <c r="BL31" s="41"/>
      <c r="BM31" s="47"/>
      <c r="BN31" s="48"/>
      <c r="BO31" s="48"/>
      <c r="BP31" s="49" t="s">
        <v>466</v>
      </c>
      <c r="BQ31" s="49" t="s">
        <v>466</v>
      </c>
      <c r="BR31" s="49"/>
      <c r="BS31" s="49"/>
      <c r="BT31" s="49"/>
      <c r="BU31" s="49"/>
      <c r="BV31" s="46"/>
      <c r="BW31" s="45"/>
      <c r="BX31" s="45"/>
      <c r="BY31" s="103"/>
      <c r="BZ31" s="226"/>
    </row>
    <row r="32" spans="1:78">
      <c r="A32" s="92" t="s">
        <v>468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6"/>
      <c r="AV32" s="64"/>
      <c r="AW32" s="64"/>
      <c r="AX32" s="66"/>
      <c r="AY32" s="67"/>
      <c r="AZ32" s="64"/>
      <c r="BA32" s="64"/>
      <c r="BB32" s="68"/>
      <c r="BC32" s="68"/>
      <c r="BD32" s="68"/>
      <c r="BE32" s="68"/>
      <c r="BF32" s="64"/>
      <c r="BG32" s="64"/>
      <c r="BH32" s="64"/>
      <c r="BI32" s="64"/>
      <c r="BJ32" s="64"/>
      <c r="BK32" s="64"/>
      <c r="BL32" s="64"/>
      <c r="BM32" s="64"/>
      <c r="BN32" s="69"/>
      <c r="BO32" s="69"/>
      <c r="BP32" s="68"/>
      <c r="BQ32" s="68"/>
      <c r="BR32" s="68"/>
      <c r="BS32" s="68"/>
      <c r="BT32" s="68"/>
      <c r="BU32" s="68"/>
      <c r="BV32" s="68"/>
      <c r="BW32" s="68"/>
      <c r="BX32" s="68"/>
      <c r="BY32" s="67"/>
      <c r="BZ32" s="114"/>
    </row>
    <row r="33" spans="1:78">
      <c r="A33" s="51" t="s">
        <v>469</v>
      </c>
      <c r="B33" s="40">
        <v>17.87</v>
      </c>
      <c r="C33" s="40">
        <v>17.5</v>
      </c>
      <c r="D33" s="40">
        <v>3.2</v>
      </c>
      <c r="E33" s="40">
        <v>4.5</v>
      </c>
      <c r="F33" s="40"/>
      <c r="G33" s="40"/>
      <c r="H33" s="40">
        <v>20</v>
      </c>
      <c r="I33" s="40">
        <v>18</v>
      </c>
      <c r="J33" s="41"/>
      <c r="K33" s="41"/>
      <c r="L33" s="41"/>
      <c r="M33" s="41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1"/>
      <c r="Y33" s="41"/>
      <c r="Z33" s="39">
        <v>25</v>
      </c>
      <c r="AA33" s="39">
        <v>18</v>
      </c>
      <c r="AB33" s="39">
        <v>15</v>
      </c>
      <c r="AC33" s="39">
        <v>22</v>
      </c>
      <c r="AD33" s="39">
        <v>18</v>
      </c>
      <c r="AE33" s="39">
        <v>15</v>
      </c>
      <c r="AF33" s="39">
        <v>18</v>
      </c>
      <c r="AG33" s="39">
        <v>15</v>
      </c>
      <c r="AH33" s="39">
        <v>12</v>
      </c>
      <c r="AI33" s="39">
        <v>22</v>
      </c>
      <c r="AJ33" s="39">
        <v>18</v>
      </c>
      <c r="AK33" s="39">
        <v>15</v>
      </c>
      <c r="AL33" s="39">
        <v>13</v>
      </c>
      <c r="AM33" s="39">
        <v>3.8</v>
      </c>
      <c r="AN33" s="39">
        <v>9.9700000000000006</v>
      </c>
      <c r="AO33" s="39">
        <v>14.84</v>
      </c>
      <c r="AP33" s="39">
        <v>18.16</v>
      </c>
      <c r="AQ33" s="41"/>
      <c r="AR33" s="39"/>
      <c r="AS33" s="39"/>
      <c r="AT33" s="39"/>
      <c r="AU33" s="42"/>
      <c r="AV33" s="41"/>
      <c r="AW33" s="41"/>
      <c r="AX33" s="43"/>
      <c r="AY33" s="44"/>
      <c r="AZ33" s="41"/>
      <c r="BA33" s="41"/>
      <c r="BB33" s="45"/>
      <c r="BC33" s="45"/>
      <c r="BD33" s="45" t="s">
        <v>470</v>
      </c>
      <c r="BE33" s="46"/>
      <c r="BF33" s="39"/>
      <c r="BG33" s="39"/>
      <c r="BH33" s="39"/>
      <c r="BI33" s="39"/>
      <c r="BJ33" s="39"/>
      <c r="BK33" s="41"/>
      <c r="BL33" s="41"/>
      <c r="BM33" s="47"/>
      <c r="BN33" s="48"/>
      <c r="BO33" s="48"/>
      <c r="BP33" s="49"/>
      <c r="BQ33" s="49"/>
      <c r="BR33" s="49"/>
      <c r="BS33" s="49"/>
      <c r="BT33" s="49"/>
      <c r="BU33" s="49"/>
      <c r="BV33" s="46"/>
      <c r="BW33" s="45"/>
      <c r="BX33" s="45"/>
      <c r="BY33" s="103"/>
      <c r="BZ33" s="226"/>
    </row>
    <row r="34" spans="1:78">
      <c r="A34" s="37" t="s">
        <v>471</v>
      </c>
    </row>
  </sheetData>
  <sheetProtection password="B6A9" sheet="1" objects="1" scenarios="1"/>
  <mergeCells count="35">
    <mergeCell ref="BR5:BT5"/>
    <mergeCell ref="BR6:BT6"/>
    <mergeCell ref="BF2:BH2"/>
    <mergeCell ref="J1:M1"/>
    <mergeCell ref="X1:Y1"/>
    <mergeCell ref="BN1:BO1"/>
    <mergeCell ref="BN2:BO2"/>
    <mergeCell ref="BP1:BQ1"/>
    <mergeCell ref="BP2:BQ2"/>
    <mergeCell ref="Z2:AB2"/>
    <mergeCell ref="AC2:AE2"/>
    <mergeCell ref="AF2:AH2"/>
    <mergeCell ref="AI2:AK2"/>
    <mergeCell ref="AL2:AM2"/>
    <mergeCell ref="AN2:AP2"/>
    <mergeCell ref="BR1:BT1"/>
    <mergeCell ref="U2:W2"/>
    <mergeCell ref="AL1:AP1"/>
    <mergeCell ref="B1:G1"/>
    <mergeCell ref="H1:I1"/>
    <mergeCell ref="N1:Q1"/>
    <mergeCell ref="R1:W1"/>
    <mergeCell ref="Z1:AE1"/>
    <mergeCell ref="AF1:AK1"/>
    <mergeCell ref="B2:C2"/>
    <mergeCell ref="H2:I2"/>
    <mergeCell ref="N2:O2"/>
    <mergeCell ref="P2:Q2"/>
    <mergeCell ref="R2:T2"/>
    <mergeCell ref="BF1:BH1"/>
    <mergeCell ref="BI1:BJ1"/>
    <mergeCell ref="BK1:BL1"/>
    <mergeCell ref="AR1:AU1"/>
    <mergeCell ref="AV1:BA1"/>
    <mergeCell ref="BB1:BC1"/>
  </mergeCells>
  <pageMargins left="0.75000000000000011" right="0.5" top="1.4772000000000003" bottom="0.82679999999999998" header="0.32990000000000008" footer="0.22009999999999999"/>
  <pageSetup paperSize="9" fitToWidth="0" fitToHeight="0" orientation="portrait" r:id="rId1"/>
  <headerFooter alignWithMargins="0">
    <oddHeader>&amp;C&amp;"Times New Roman,Regular"&amp;12SIA "Kalnciema Ķieģelis", Ānes ražotne
produkcijas nomenklatūra un tehniskais raksturojums</oddHeader>
    <oddFooter>&amp;L&amp;"Times New Roman,Regular"&amp;12SIA "Kalnciema Ķieģelis" Tehnologs
S. Čertoks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D10" sqref="D10"/>
    </sheetView>
  </sheetViews>
  <sheetFormatPr defaultColWidth="8.42578125" defaultRowHeight="12.75"/>
  <cols>
    <col min="1" max="1" width="4.5703125" style="2" customWidth="1"/>
    <col min="2" max="2" width="46.5703125" style="3" bestFit="1" customWidth="1"/>
    <col min="3" max="3" width="10.140625" style="4" bestFit="1" customWidth="1"/>
    <col min="4" max="4" width="11.140625" style="4" bestFit="1" customWidth="1"/>
    <col min="5" max="5" width="7.28515625" style="4" bestFit="1" customWidth="1"/>
    <col min="6" max="6" width="8.140625" style="4" bestFit="1" customWidth="1"/>
    <col min="7" max="7" width="12.140625" style="4" customWidth="1"/>
    <col min="8" max="9" width="9.5703125" style="4" bestFit="1" customWidth="1"/>
    <col min="10" max="10" width="16.5703125" style="4" customWidth="1"/>
    <col min="11" max="11" width="6.85546875" style="4" bestFit="1" customWidth="1"/>
    <col min="12" max="12" width="11.28515625" style="4" bestFit="1" customWidth="1"/>
    <col min="13" max="13" width="9" style="4" bestFit="1" customWidth="1"/>
    <col min="14" max="14" width="8.140625" style="4" bestFit="1" customWidth="1"/>
    <col min="15" max="15" width="10.85546875" style="4" bestFit="1" customWidth="1"/>
    <col min="16" max="17" width="9" style="4" bestFit="1" customWidth="1"/>
    <col min="18" max="18" width="9.5703125" style="4" bestFit="1" customWidth="1"/>
    <col min="19" max="19" width="8.85546875" style="4" bestFit="1" customWidth="1"/>
    <col min="20" max="20" width="10.28515625" style="4" bestFit="1" customWidth="1"/>
    <col min="21" max="21" width="11" style="4" bestFit="1" customWidth="1"/>
    <col min="22" max="22" width="8.5703125" style="7" bestFit="1" customWidth="1"/>
    <col min="23" max="256" width="8.42578125" style="3"/>
    <col min="257" max="257" width="4.5703125" style="3" customWidth="1"/>
    <col min="258" max="258" width="46.42578125" style="3" customWidth="1"/>
    <col min="259" max="259" width="11.28515625" style="3" customWidth="1"/>
    <col min="260" max="278" width="12.140625" style="3" customWidth="1"/>
    <col min="279" max="512" width="8.42578125" style="3"/>
    <col min="513" max="513" width="4.5703125" style="3" customWidth="1"/>
    <col min="514" max="514" width="46.42578125" style="3" customWidth="1"/>
    <col min="515" max="515" width="11.28515625" style="3" customWidth="1"/>
    <col min="516" max="534" width="12.140625" style="3" customWidth="1"/>
    <col min="535" max="768" width="8.42578125" style="3"/>
    <col min="769" max="769" width="4.5703125" style="3" customWidth="1"/>
    <col min="770" max="770" width="46.42578125" style="3" customWidth="1"/>
    <col min="771" max="771" width="11.28515625" style="3" customWidth="1"/>
    <col min="772" max="790" width="12.140625" style="3" customWidth="1"/>
    <col min="791" max="1024" width="8.42578125" style="3"/>
    <col min="1025" max="1025" width="4.5703125" style="3" customWidth="1"/>
    <col min="1026" max="1026" width="46.42578125" style="3" customWidth="1"/>
    <col min="1027" max="1027" width="11.28515625" style="3" customWidth="1"/>
    <col min="1028" max="1046" width="12.140625" style="3" customWidth="1"/>
    <col min="1047" max="1280" width="8.42578125" style="3"/>
    <col min="1281" max="1281" width="4.5703125" style="3" customWidth="1"/>
    <col min="1282" max="1282" width="46.42578125" style="3" customWidth="1"/>
    <col min="1283" max="1283" width="11.28515625" style="3" customWidth="1"/>
    <col min="1284" max="1302" width="12.140625" style="3" customWidth="1"/>
    <col min="1303" max="1536" width="8.42578125" style="3"/>
    <col min="1537" max="1537" width="4.5703125" style="3" customWidth="1"/>
    <col min="1538" max="1538" width="46.42578125" style="3" customWidth="1"/>
    <col min="1539" max="1539" width="11.28515625" style="3" customWidth="1"/>
    <col min="1540" max="1558" width="12.140625" style="3" customWidth="1"/>
    <col min="1559" max="1792" width="8.42578125" style="3"/>
    <col min="1793" max="1793" width="4.5703125" style="3" customWidth="1"/>
    <col min="1794" max="1794" width="46.42578125" style="3" customWidth="1"/>
    <col min="1795" max="1795" width="11.28515625" style="3" customWidth="1"/>
    <col min="1796" max="1814" width="12.140625" style="3" customWidth="1"/>
    <col min="1815" max="2048" width="8.42578125" style="3"/>
    <col min="2049" max="2049" width="4.5703125" style="3" customWidth="1"/>
    <col min="2050" max="2050" width="46.42578125" style="3" customWidth="1"/>
    <col min="2051" max="2051" width="11.28515625" style="3" customWidth="1"/>
    <col min="2052" max="2070" width="12.140625" style="3" customWidth="1"/>
    <col min="2071" max="2304" width="8.42578125" style="3"/>
    <col min="2305" max="2305" width="4.5703125" style="3" customWidth="1"/>
    <col min="2306" max="2306" width="46.42578125" style="3" customWidth="1"/>
    <col min="2307" max="2307" width="11.28515625" style="3" customWidth="1"/>
    <col min="2308" max="2326" width="12.140625" style="3" customWidth="1"/>
    <col min="2327" max="2560" width="8.42578125" style="3"/>
    <col min="2561" max="2561" width="4.5703125" style="3" customWidth="1"/>
    <col min="2562" max="2562" width="46.42578125" style="3" customWidth="1"/>
    <col min="2563" max="2563" width="11.28515625" style="3" customWidth="1"/>
    <col min="2564" max="2582" width="12.140625" style="3" customWidth="1"/>
    <col min="2583" max="2816" width="8.42578125" style="3"/>
    <col min="2817" max="2817" width="4.5703125" style="3" customWidth="1"/>
    <col min="2818" max="2818" width="46.42578125" style="3" customWidth="1"/>
    <col min="2819" max="2819" width="11.28515625" style="3" customWidth="1"/>
    <col min="2820" max="2838" width="12.140625" style="3" customWidth="1"/>
    <col min="2839" max="3072" width="8.42578125" style="3"/>
    <col min="3073" max="3073" width="4.5703125" style="3" customWidth="1"/>
    <col min="3074" max="3074" width="46.42578125" style="3" customWidth="1"/>
    <col min="3075" max="3075" width="11.28515625" style="3" customWidth="1"/>
    <col min="3076" max="3094" width="12.140625" style="3" customWidth="1"/>
    <col min="3095" max="3328" width="8.42578125" style="3"/>
    <col min="3329" max="3329" width="4.5703125" style="3" customWidth="1"/>
    <col min="3330" max="3330" width="46.42578125" style="3" customWidth="1"/>
    <col min="3331" max="3331" width="11.28515625" style="3" customWidth="1"/>
    <col min="3332" max="3350" width="12.140625" style="3" customWidth="1"/>
    <col min="3351" max="3584" width="8.42578125" style="3"/>
    <col min="3585" max="3585" width="4.5703125" style="3" customWidth="1"/>
    <col min="3586" max="3586" width="46.42578125" style="3" customWidth="1"/>
    <col min="3587" max="3587" width="11.28515625" style="3" customWidth="1"/>
    <col min="3588" max="3606" width="12.140625" style="3" customWidth="1"/>
    <col min="3607" max="3840" width="8.42578125" style="3"/>
    <col min="3841" max="3841" width="4.5703125" style="3" customWidth="1"/>
    <col min="3842" max="3842" width="46.42578125" style="3" customWidth="1"/>
    <col min="3843" max="3843" width="11.28515625" style="3" customWidth="1"/>
    <col min="3844" max="3862" width="12.140625" style="3" customWidth="1"/>
    <col min="3863" max="4096" width="8.42578125" style="3"/>
    <col min="4097" max="4097" width="4.5703125" style="3" customWidth="1"/>
    <col min="4098" max="4098" width="46.42578125" style="3" customWidth="1"/>
    <col min="4099" max="4099" width="11.28515625" style="3" customWidth="1"/>
    <col min="4100" max="4118" width="12.140625" style="3" customWidth="1"/>
    <col min="4119" max="4352" width="8.42578125" style="3"/>
    <col min="4353" max="4353" width="4.5703125" style="3" customWidth="1"/>
    <col min="4354" max="4354" width="46.42578125" style="3" customWidth="1"/>
    <col min="4355" max="4355" width="11.28515625" style="3" customWidth="1"/>
    <col min="4356" max="4374" width="12.140625" style="3" customWidth="1"/>
    <col min="4375" max="4608" width="8.42578125" style="3"/>
    <col min="4609" max="4609" width="4.5703125" style="3" customWidth="1"/>
    <col min="4610" max="4610" width="46.42578125" style="3" customWidth="1"/>
    <col min="4611" max="4611" width="11.28515625" style="3" customWidth="1"/>
    <col min="4612" max="4630" width="12.140625" style="3" customWidth="1"/>
    <col min="4631" max="4864" width="8.42578125" style="3"/>
    <col min="4865" max="4865" width="4.5703125" style="3" customWidth="1"/>
    <col min="4866" max="4866" width="46.42578125" style="3" customWidth="1"/>
    <col min="4867" max="4867" width="11.28515625" style="3" customWidth="1"/>
    <col min="4868" max="4886" width="12.140625" style="3" customWidth="1"/>
    <col min="4887" max="5120" width="8.42578125" style="3"/>
    <col min="5121" max="5121" width="4.5703125" style="3" customWidth="1"/>
    <col min="5122" max="5122" width="46.42578125" style="3" customWidth="1"/>
    <col min="5123" max="5123" width="11.28515625" style="3" customWidth="1"/>
    <col min="5124" max="5142" width="12.140625" style="3" customWidth="1"/>
    <col min="5143" max="5376" width="8.42578125" style="3"/>
    <col min="5377" max="5377" width="4.5703125" style="3" customWidth="1"/>
    <col min="5378" max="5378" width="46.42578125" style="3" customWidth="1"/>
    <col min="5379" max="5379" width="11.28515625" style="3" customWidth="1"/>
    <col min="5380" max="5398" width="12.140625" style="3" customWidth="1"/>
    <col min="5399" max="5632" width="8.42578125" style="3"/>
    <col min="5633" max="5633" width="4.5703125" style="3" customWidth="1"/>
    <col min="5634" max="5634" width="46.42578125" style="3" customWidth="1"/>
    <col min="5635" max="5635" width="11.28515625" style="3" customWidth="1"/>
    <col min="5636" max="5654" width="12.140625" style="3" customWidth="1"/>
    <col min="5655" max="5888" width="8.42578125" style="3"/>
    <col min="5889" max="5889" width="4.5703125" style="3" customWidth="1"/>
    <col min="5890" max="5890" width="46.42578125" style="3" customWidth="1"/>
    <col min="5891" max="5891" width="11.28515625" style="3" customWidth="1"/>
    <col min="5892" max="5910" width="12.140625" style="3" customWidth="1"/>
    <col min="5911" max="6144" width="8.42578125" style="3"/>
    <col min="6145" max="6145" width="4.5703125" style="3" customWidth="1"/>
    <col min="6146" max="6146" width="46.42578125" style="3" customWidth="1"/>
    <col min="6147" max="6147" width="11.28515625" style="3" customWidth="1"/>
    <col min="6148" max="6166" width="12.140625" style="3" customWidth="1"/>
    <col min="6167" max="6400" width="8.42578125" style="3"/>
    <col min="6401" max="6401" width="4.5703125" style="3" customWidth="1"/>
    <col min="6402" max="6402" width="46.42578125" style="3" customWidth="1"/>
    <col min="6403" max="6403" width="11.28515625" style="3" customWidth="1"/>
    <col min="6404" max="6422" width="12.140625" style="3" customWidth="1"/>
    <col min="6423" max="6656" width="8.42578125" style="3"/>
    <col min="6657" max="6657" width="4.5703125" style="3" customWidth="1"/>
    <col min="6658" max="6658" width="46.42578125" style="3" customWidth="1"/>
    <col min="6659" max="6659" width="11.28515625" style="3" customWidth="1"/>
    <col min="6660" max="6678" width="12.140625" style="3" customWidth="1"/>
    <col min="6679" max="6912" width="8.42578125" style="3"/>
    <col min="6913" max="6913" width="4.5703125" style="3" customWidth="1"/>
    <col min="6914" max="6914" width="46.42578125" style="3" customWidth="1"/>
    <col min="6915" max="6915" width="11.28515625" style="3" customWidth="1"/>
    <col min="6916" max="6934" width="12.140625" style="3" customWidth="1"/>
    <col min="6935" max="7168" width="8.42578125" style="3"/>
    <col min="7169" max="7169" width="4.5703125" style="3" customWidth="1"/>
    <col min="7170" max="7170" width="46.42578125" style="3" customWidth="1"/>
    <col min="7171" max="7171" width="11.28515625" style="3" customWidth="1"/>
    <col min="7172" max="7190" width="12.140625" style="3" customWidth="1"/>
    <col min="7191" max="7424" width="8.42578125" style="3"/>
    <col min="7425" max="7425" width="4.5703125" style="3" customWidth="1"/>
    <col min="7426" max="7426" width="46.42578125" style="3" customWidth="1"/>
    <col min="7427" max="7427" width="11.28515625" style="3" customWidth="1"/>
    <col min="7428" max="7446" width="12.140625" style="3" customWidth="1"/>
    <col min="7447" max="7680" width="8.42578125" style="3"/>
    <col min="7681" max="7681" width="4.5703125" style="3" customWidth="1"/>
    <col min="7682" max="7682" width="46.42578125" style="3" customWidth="1"/>
    <col min="7683" max="7683" width="11.28515625" style="3" customWidth="1"/>
    <col min="7684" max="7702" width="12.140625" style="3" customWidth="1"/>
    <col min="7703" max="7936" width="8.42578125" style="3"/>
    <col min="7937" max="7937" width="4.5703125" style="3" customWidth="1"/>
    <col min="7938" max="7938" width="46.42578125" style="3" customWidth="1"/>
    <col min="7939" max="7939" width="11.28515625" style="3" customWidth="1"/>
    <col min="7940" max="7958" width="12.140625" style="3" customWidth="1"/>
    <col min="7959" max="8192" width="8.42578125" style="3"/>
    <col min="8193" max="8193" width="4.5703125" style="3" customWidth="1"/>
    <col min="8194" max="8194" width="46.42578125" style="3" customWidth="1"/>
    <col min="8195" max="8195" width="11.28515625" style="3" customWidth="1"/>
    <col min="8196" max="8214" width="12.140625" style="3" customWidth="1"/>
    <col min="8215" max="8448" width="8.42578125" style="3"/>
    <col min="8449" max="8449" width="4.5703125" style="3" customWidth="1"/>
    <col min="8450" max="8450" width="46.42578125" style="3" customWidth="1"/>
    <col min="8451" max="8451" width="11.28515625" style="3" customWidth="1"/>
    <col min="8452" max="8470" width="12.140625" style="3" customWidth="1"/>
    <col min="8471" max="8704" width="8.42578125" style="3"/>
    <col min="8705" max="8705" width="4.5703125" style="3" customWidth="1"/>
    <col min="8706" max="8706" width="46.42578125" style="3" customWidth="1"/>
    <col min="8707" max="8707" width="11.28515625" style="3" customWidth="1"/>
    <col min="8708" max="8726" width="12.140625" style="3" customWidth="1"/>
    <col min="8727" max="8960" width="8.42578125" style="3"/>
    <col min="8961" max="8961" width="4.5703125" style="3" customWidth="1"/>
    <col min="8962" max="8962" width="46.42578125" style="3" customWidth="1"/>
    <col min="8963" max="8963" width="11.28515625" style="3" customWidth="1"/>
    <col min="8964" max="8982" width="12.140625" style="3" customWidth="1"/>
    <col min="8983" max="9216" width="8.42578125" style="3"/>
    <col min="9217" max="9217" width="4.5703125" style="3" customWidth="1"/>
    <col min="9218" max="9218" width="46.42578125" style="3" customWidth="1"/>
    <col min="9219" max="9219" width="11.28515625" style="3" customWidth="1"/>
    <col min="9220" max="9238" width="12.140625" style="3" customWidth="1"/>
    <col min="9239" max="9472" width="8.42578125" style="3"/>
    <col min="9473" max="9473" width="4.5703125" style="3" customWidth="1"/>
    <col min="9474" max="9474" width="46.42578125" style="3" customWidth="1"/>
    <col min="9475" max="9475" width="11.28515625" style="3" customWidth="1"/>
    <col min="9476" max="9494" width="12.140625" style="3" customWidth="1"/>
    <col min="9495" max="9728" width="8.42578125" style="3"/>
    <col min="9729" max="9729" width="4.5703125" style="3" customWidth="1"/>
    <col min="9730" max="9730" width="46.42578125" style="3" customWidth="1"/>
    <col min="9731" max="9731" width="11.28515625" style="3" customWidth="1"/>
    <col min="9732" max="9750" width="12.140625" style="3" customWidth="1"/>
    <col min="9751" max="9984" width="8.42578125" style="3"/>
    <col min="9985" max="9985" width="4.5703125" style="3" customWidth="1"/>
    <col min="9986" max="9986" width="46.42578125" style="3" customWidth="1"/>
    <col min="9987" max="9987" width="11.28515625" style="3" customWidth="1"/>
    <col min="9988" max="10006" width="12.140625" style="3" customWidth="1"/>
    <col min="10007" max="10240" width="8.42578125" style="3"/>
    <col min="10241" max="10241" width="4.5703125" style="3" customWidth="1"/>
    <col min="10242" max="10242" width="46.42578125" style="3" customWidth="1"/>
    <col min="10243" max="10243" width="11.28515625" style="3" customWidth="1"/>
    <col min="10244" max="10262" width="12.140625" style="3" customWidth="1"/>
    <col min="10263" max="10496" width="8.42578125" style="3"/>
    <col min="10497" max="10497" width="4.5703125" style="3" customWidth="1"/>
    <col min="10498" max="10498" width="46.42578125" style="3" customWidth="1"/>
    <col min="10499" max="10499" width="11.28515625" style="3" customWidth="1"/>
    <col min="10500" max="10518" width="12.140625" style="3" customWidth="1"/>
    <col min="10519" max="10752" width="8.42578125" style="3"/>
    <col min="10753" max="10753" width="4.5703125" style="3" customWidth="1"/>
    <col min="10754" max="10754" width="46.42578125" style="3" customWidth="1"/>
    <col min="10755" max="10755" width="11.28515625" style="3" customWidth="1"/>
    <col min="10756" max="10774" width="12.140625" style="3" customWidth="1"/>
    <col min="10775" max="11008" width="8.42578125" style="3"/>
    <col min="11009" max="11009" width="4.5703125" style="3" customWidth="1"/>
    <col min="11010" max="11010" width="46.42578125" style="3" customWidth="1"/>
    <col min="11011" max="11011" width="11.28515625" style="3" customWidth="1"/>
    <col min="11012" max="11030" width="12.140625" style="3" customWidth="1"/>
    <col min="11031" max="11264" width="8.42578125" style="3"/>
    <col min="11265" max="11265" width="4.5703125" style="3" customWidth="1"/>
    <col min="11266" max="11266" width="46.42578125" style="3" customWidth="1"/>
    <col min="11267" max="11267" width="11.28515625" style="3" customWidth="1"/>
    <col min="11268" max="11286" width="12.140625" style="3" customWidth="1"/>
    <col min="11287" max="11520" width="8.42578125" style="3"/>
    <col min="11521" max="11521" width="4.5703125" style="3" customWidth="1"/>
    <col min="11522" max="11522" width="46.42578125" style="3" customWidth="1"/>
    <col min="11523" max="11523" width="11.28515625" style="3" customWidth="1"/>
    <col min="11524" max="11542" width="12.140625" style="3" customWidth="1"/>
    <col min="11543" max="11776" width="8.42578125" style="3"/>
    <col min="11777" max="11777" width="4.5703125" style="3" customWidth="1"/>
    <col min="11778" max="11778" width="46.42578125" style="3" customWidth="1"/>
    <col min="11779" max="11779" width="11.28515625" style="3" customWidth="1"/>
    <col min="11780" max="11798" width="12.140625" style="3" customWidth="1"/>
    <col min="11799" max="12032" width="8.42578125" style="3"/>
    <col min="12033" max="12033" width="4.5703125" style="3" customWidth="1"/>
    <col min="12034" max="12034" width="46.42578125" style="3" customWidth="1"/>
    <col min="12035" max="12035" width="11.28515625" style="3" customWidth="1"/>
    <col min="12036" max="12054" width="12.140625" style="3" customWidth="1"/>
    <col min="12055" max="12288" width="8.42578125" style="3"/>
    <col min="12289" max="12289" width="4.5703125" style="3" customWidth="1"/>
    <col min="12290" max="12290" width="46.42578125" style="3" customWidth="1"/>
    <col min="12291" max="12291" width="11.28515625" style="3" customWidth="1"/>
    <col min="12292" max="12310" width="12.140625" style="3" customWidth="1"/>
    <col min="12311" max="12544" width="8.42578125" style="3"/>
    <col min="12545" max="12545" width="4.5703125" style="3" customWidth="1"/>
    <col min="12546" max="12546" width="46.42578125" style="3" customWidth="1"/>
    <col min="12547" max="12547" width="11.28515625" style="3" customWidth="1"/>
    <col min="12548" max="12566" width="12.140625" style="3" customWidth="1"/>
    <col min="12567" max="12800" width="8.42578125" style="3"/>
    <col min="12801" max="12801" width="4.5703125" style="3" customWidth="1"/>
    <col min="12802" max="12802" width="46.42578125" style="3" customWidth="1"/>
    <col min="12803" max="12803" width="11.28515625" style="3" customWidth="1"/>
    <col min="12804" max="12822" width="12.140625" style="3" customWidth="1"/>
    <col min="12823" max="13056" width="8.42578125" style="3"/>
    <col min="13057" max="13057" width="4.5703125" style="3" customWidth="1"/>
    <col min="13058" max="13058" width="46.42578125" style="3" customWidth="1"/>
    <col min="13059" max="13059" width="11.28515625" style="3" customWidth="1"/>
    <col min="13060" max="13078" width="12.140625" style="3" customWidth="1"/>
    <col min="13079" max="13312" width="8.42578125" style="3"/>
    <col min="13313" max="13313" width="4.5703125" style="3" customWidth="1"/>
    <col min="13314" max="13314" width="46.42578125" style="3" customWidth="1"/>
    <col min="13315" max="13315" width="11.28515625" style="3" customWidth="1"/>
    <col min="13316" max="13334" width="12.140625" style="3" customWidth="1"/>
    <col min="13335" max="13568" width="8.42578125" style="3"/>
    <col min="13569" max="13569" width="4.5703125" style="3" customWidth="1"/>
    <col min="13570" max="13570" width="46.42578125" style="3" customWidth="1"/>
    <col min="13571" max="13571" width="11.28515625" style="3" customWidth="1"/>
    <col min="13572" max="13590" width="12.140625" style="3" customWidth="1"/>
    <col min="13591" max="13824" width="8.42578125" style="3"/>
    <col min="13825" max="13825" width="4.5703125" style="3" customWidth="1"/>
    <col min="13826" max="13826" width="46.42578125" style="3" customWidth="1"/>
    <col min="13827" max="13827" width="11.28515625" style="3" customWidth="1"/>
    <col min="13828" max="13846" width="12.140625" style="3" customWidth="1"/>
    <col min="13847" max="14080" width="8.42578125" style="3"/>
    <col min="14081" max="14081" width="4.5703125" style="3" customWidth="1"/>
    <col min="14082" max="14082" width="46.42578125" style="3" customWidth="1"/>
    <col min="14083" max="14083" width="11.28515625" style="3" customWidth="1"/>
    <col min="14084" max="14102" width="12.140625" style="3" customWidth="1"/>
    <col min="14103" max="14336" width="8.42578125" style="3"/>
    <col min="14337" max="14337" width="4.5703125" style="3" customWidth="1"/>
    <col min="14338" max="14338" width="46.42578125" style="3" customWidth="1"/>
    <col min="14339" max="14339" width="11.28515625" style="3" customWidth="1"/>
    <col min="14340" max="14358" width="12.140625" style="3" customWidth="1"/>
    <col min="14359" max="14592" width="8.42578125" style="3"/>
    <col min="14593" max="14593" width="4.5703125" style="3" customWidth="1"/>
    <col min="14594" max="14594" width="46.42578125" style="3" customWidth="1"/>
    <col min="14595" max="14595" width="11.28515625" style="3" customWidth="1"/>
    <col min="14596" max="14614" width="12.140625" style="3" customWidth="1"/>
    <col min="14615" max="14848" width="8.42578125" style="3"/>
    <col min="14849" max="14849" width="4.5703125" style="3" customWidth="1"/>
    <col min="14850" max="14850" width="46.42578125" style="3" customWidth="1"/>
    <col min="14851" max="14851" width="11.28515625" style="3" customWidth="1"/>
    <col min="14852" max="14870" width="12.140625" style="3" customWidth="1"/>
    <col min="14871" max="15104" width="8.42578125" style="3"/>
    <col min="15105" max="15105" width="4.5703125" style="3" customWidth="1"/>
    <col min="15106" max="15106" width="46.42578125" style="3" customWidth="1"/>
    <col min="15107" max="15107" width="11.28515625" style="3" customWidth="1"/>
    <col min="15108" max="15126" width="12.140625" style="3" customWidth="1"/>
    <col min="15127" max="15360" width="8.42578125" style="3"/>
    <col min="15361" max="15361" width="4.5703125" style="3" customWidth="1"/>
    <col min="15362" max="15362" width="46.42578125" style="3" customWidth="1"/>
    <col min="15363" max="15363" width="11.28515625" style="3" customWidth="1"/>
    <col min="15364" max="15382" width="12.140625" style="3" customWidth="1"/>
    <col min="15383" max="15616" width="8.42578125" style="3"/>
    <col min="15617" max="15617" width="4.5703125" style="3" customWidth="1"/>
    <col min="15618" max="15618" width="46.42578125" style="3" customWidth="1"/>
    <col min="15619" max="15619" width="11.28515625" style="3" customWidth="1"/>
    <col min="15620" max="15638" width="12.140625" style="3" customWidth="1"/>
    <col min="15639" max="15872" width="8.42578125" style="3"/>
    <col min="15873" max="15873" width="4.5703125" style="3" customWidth="1"/>
    <col min="15874" max="15874" width="46.42578125" style="3" customWidth="1"/>
    <col min="15875" max="15875" width="11.28515625" style="3" customWidth="1"/>
    <col min="15876" max="15894" width="12.140625" style="3" customWidth="1"/>
    <col min="15895" max="16128" width="8.42578125" style="3"/>
    <col min="16129" max="16129" width="4.5703125" style="3" customWidth="1"/>
    <col min="16130" max="16130" width="46.42578125" style="3" customWidth="1"/>
    <col min="16131" max="16131" width="11.28515625" style="3" customWidth="1"/>
    <col min="16132" max="16150" width="12.140625" style="3" customWidth="1"/>
    <col min="16151" max="16384" width="8.42578125" style="3"/>
  </cols>
  <sheetData>
    <row r="2" spans="1:22" s="15" customFormat="1" ht="25.5">
      <c r="A2" s="8"/>
      <c r="B2" s="9" t="s">
        <v>317</v>
      </c>
      <c r="C2" s="229" t="s">
        <v>472</v>
      </c>
      <c r="D2" s="235"/>
      <c r="E2" s="235"/>
      <c r="F2" s="236"/>
      <c r="G2" s="109" t="s">
        <v>343</v>
      </c>
      <c r="H2" s="229" t="s">
        <v>473</v>
      </c>
      <c r="I2" s="246"/>
      <c r="J2" s="232" t="s">
        <v>321</v>
      </c>
      <c r="K2" s="233"/>
      <c r="L2" s="230" t="s">
        <v>474</v>
      </c>
      <c r="M2" s="230"/>
      <c r="N2" s="230"/>
      <c r="O2" s="230"/>
      <c r="P2" s="230"/>
      <c r="Q2" s="232"/>
      <c r="R2" s="11" t="s">
        <v>323</v>
      </c>
      <c r="S2" s="11" t="s">
        <v>475</v>
      </c>
      <c r="T2" s="11" t="s">
        <v>354</v>
      </c>
      <c r="U2" s="11" t="s">
        <v>648</v>
      </c>
      <c r="V2" s="110" t="s">
        <v>357</v>
      </c>
    </row>
    <row r="3" spans="1:22" s="15" customFormat="1" ht="38.25">
      <c r="A3" s="8"/>
      <c r="B3" s="9" t="s">
        <v>327</v>
      </c>
      <c r="C3" s="109" t="s">
        <v>334</v>
      </c>
      <c r="D3" s="109" t="s">
        <v>476</v>
      </c>
      <c r="E3" s="109" t="s">
        <v>335</v>
      </c>
      <c r="F3" s="109" t="s">
        <v>336</v>
      </c>
      <c r="G3" s="109" t="s">
        <v>343</v>
      </c>
      <c r="H3" s="109" t="s">
        <v>477</v>
      </c>
      <c r="I3" s="109" t="s">
        <v>478</v>
      </c>
      <c r="J3" s="111" t="s">
        <v>346</v>
      </c>
      <c r="K3" s="111" t="s">
        <v>347</v>
      </c>
      <c r="L3" s="11" t="s">
        <v>348</v>
      </c>
      <c r="M3" s="11" t="s">
        <v>349</v>
      </c>
      <c r="N3" s="11" t="s">
        <v>350</v>
      </c>
      <c r="O3" s="11" t="s">
        <v>351</v>
      </c>
      <c r="P3" s="11" t="s">
        <v>352</v>
      </c>
      <c r="Q3" s="112" t="s">
        <v>352</v>
      </c>
      <c r="R3" s="11" t="s">
        <v>323</v>
      </c>
      <c r="S3" s="11" t="s">
        <v>475</v>
      </c>
      <c r="T3" s="11" t="s">
        <v>354</v>
      </c>
      <c r="U3" s="11" t="s">
        <v>648</v>
      </c>
      <c r="V3" s="110" t="s">
        <v>357</v>
      </c>
    </row>
    <row r="4" spans="1:22" ht="14.25">
      <c r="A4" s="38"/>
      <c r="B4" s="53" t="s">
        <v>640</v>
      </c>
      <c r="C4" s="47">
        <v>596</v>
      </c>
      <c r="D4" s="47">
        <v>1640</v>
      </c>
      <c r="E4" s="47">
        <v>1950</v>
      </c>
      <c r="F4" s="47">
        <v>2010</v>
      </c>
      <c r="G4" s="54">
        <v>1710</v>
      </c>
      <c r="H4" s="47">
        <v>390</v>
      </c>
      <c r="I4" s="47">
        <v>600</v>
      </c>
      <c r="J4" s="47">
        <v>550</v>
      </c>
      <c r="K4" s="47">
        <v>530</v>
      </c>
      <c r="L4" s="47"/>
      <c r="M4" s="47"/>
      <c r="N4" s="55"/>
      <c r="O4" s="56"/>
      <c r="P4" s="47"/>
      <c r="Q4" s="55"/>
      <c r="R4" s="57"/>
      <c r="S4" s="57"/>
      <c r="T4" s="57"/>
      <c r="U4" s="57"/>
      <c r="V4" s="113"/>
    </row>
    <row r="5" spans="1:22" ht="14.25">
      <c r="A5" s="38"/>
      <c r="B5" s="53" t="s">
        <v>641</v>
      </c>
      <c r="C5" s="47">
        <v>596</v>
      </c>
      <c r="D5" s="47">
        <v>1640</v>
      </c>
      <c r="E5" s="47">
        <v>1950</v>
      </c>
      <c r="F5" s="47">
        <v>2010</v>
      </c>
      <c r="G5" s="54">
        <v>1710</v>
      </c>
      <c r="H5" s="47">
        <v>390</v>
      </c>
      <c r="I5" s="47">
        <v>600</v>
      </c>
      <c r="J5" s="47">
        <v>550</v>
      </c>
      <c r="K5" s="47">
        <v>530</v>
      </c>
      <c r="L5" s="47">
        <v>2500</v>
      </c>
      <c r="M5" s="47">
        <v>2400</v>
      </c>
      <c r="N5" s="55">
        <v>1600</v>
      </c>
      <c r="O5" s="56">
        <v>700</v>
      </c>
      <c r="P5" s="47">
        <v>700</v>
      </c>
      <c r="Q5" s="55">
        <v>1000</v>
      </c>
      <c r="R5" s="57"/>
      <c r="S5" s="57"/>
      <c r="T5" s="57">
        <v>45</v>
      </c>
      <c r="U5" s="57">
        <v>850</v>
      </c>
      <c r="V5" s="113" t="s">
        <v>407</v>
      </c>
    </row>
    <row r="6" spans="1:22" s="62" customFormat="1">
      <c r="A6" s="60"/>
      <c r="B6" s="63" t="s">
        <v>409</v>
      </c>
      <c r="C6" s="64"/>
      <c r="D6" s="64"/>
      <c r="E6" s="64"/>
      <c r="F6" s="64"/>
      <c r="G6" s="65"/>
      <c r="H6" s="64"/>
      <c r="I6" s="64"/>
      <c r="J6" s="64"/>
      <c r="K6" s="64"/>
      <c r="L6" s="64"/>
      <c r="M6" s="64"/>
      <c r="N6" s="66"/>
      <c r="O6" s="67"/>
      <c r="P6" s="64"/>
      <c r="Q6" s="66"/>
      <c r="R6" s="68"/>
      <c r="S6" s="68"/>
      <c r="T6" s="68"/>
      <c r="U6" s="68"/>
      <c r="V6" s="114"/>
    </row>
    <row r="7" spans="1:22" s="62" customFormat="1" ht="15.75">
      <c r="A7" s="60"/>
      <c r="B7" s="70" t="s">
        <v>649</v>
      </c>
      <c r="C7" s="40">
        <v>0.31900000000000001</v>
      </c>
      <c r="D7" s="40">
        <v>0.59</v>
      </c>
      <c r="E7" s="40">
        <v>0.96</v>
      </c>
      <c r="F7" s="40">
        <v>1.0449999999999999</v>
      </c>
      <c r="G7" s="40">
        <v>0.84</v>
      </c>
      <c r="H7" s="40">
        <v>0.105</v>
      </c>
      <c r="I7" s="40">
        <v>0.21</v>
      </c>
      <c r="J7" s="40">
        <v>0.13</v>
      </c>
      <c r="K7" s="40">
        <v>0.16800000000000001</v>
      </c>
      <c r="L7" s="40">
        <v>2.2999999999999998</v>
      </c>
      <c r="M7" s="40">
        <v>2.1</v>
      </c>
      <c r="N7" s="102">
        <v>1.2</v>
      </c>
      <c r="O7" s="103">
        <v>0.33</v>
      </c>
      <c r="P7" s="40">
        <v>0.33</v>
      </c>
      <c r="Q7" s="102">
        <v>0.5</v>
      </c>
      <c r="R7" s="45"/>
      <c r="S7" s="45"/>
      <c r="T7" s="45">
        <v>2.9000000000000001E-2</v>
      </c>
      <c r="U7" s="45">
        <v>0.24</v>
      </c>
      <c r="V7" s="115" t="s">
        <v>421</v>
      </c>
    </row>
    <row r="8" spans="1:22">
      <c r="A8" s="20"/>
      <c r="B8" s="92" t="s">
        <v>428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6"/>
      <c r="O8" s="67"/>
      <c r="P8" s="64"/>
      <c r="Q8" s="66"/>
      <c r="R8" s="68"/>
      <c r="S8" s="68"/>
      <c r="T8" s="68"/>
      <c r="U8" s="68"/>
      <c r="V8" s="114"/>
    </row>
    <row r="9" spans="1:22" s="62" customFormat="1">
      <c r="A9" s="116"/>
      <c r="B9" s="70" t="s">
        <v>631</v>
      </c>
      <c r="C9" s="40">
        <v>5.9</v>
      </c>
      <c r="D9" s="40">
        <v>13</v>
      </c>
      <c r="E9" s="40">
        <v>19</v>
      </c>
      <c r="F9" s="40">
        <v>41</v>
      </c>
      <c r="G9" s="40">
        <v>20</v>
      </c>
      <c r="H9" s="94" t="s">
        <v>449</v>
      </c>
      <c r="I9" s="94" t="s">
        <v>450</v>
      </c>
      <c r="J9" s="40">
        <v>45</v>
      </c>
      <c r="K9" s="40">
        <v>70</v>
      </c>
      <c r="L9" s="40">
        <v>119</v>
      </c>
      <c r="M9" s="40">
        <v>110</v>
      </c>
      <c r="N9" s="102">
        <v>8</v>
      </c>
      <c r="O9" s="103">
        <v>5.5</v>
      </c>
      <c r="P9" s="40">
        <v>5.5</v>
      </c>
      <c r="Q9" s="102">
        <v>6.5</v>
      </c>
      <c r="R9" s="45"/>
      <c r="S9" s="45"/>
      <c r="T9" s="45">
        <v>104</v>
      </c>
      <c r="U9" s="45">
        <v>8</v>
      </c>
      <c r="V9" s="115"/>
    </row>
    <row r="10" spans="1:22" s="62" customFormat="1" ht="15.75">
      <c r="A10" s="116"/>
      <c r="B10" s="70" t="s">
        <v>632</v>
      </c>
      <c r="C10" s="117">
        <v>3.0000000000000001E-3</v>
      </c>
      <c r="D10" s="117">
        <v>5.0000000000000001E-3</v>
      </c>
      <c r="E10" s="117">
        <v>1E-3</v>
      </c>
      <c r="F10" s="118">
        <v>0.01</v>
      </c>
      <c r="G10" s="40">
        <v>2.4E-2</v>
      </c>
      <c r="H10" s="94" t="s">
        <v>453</v>
      </c>
      <c r="I10" s="94" t="s">
        <v>454</v>
      </c>
      <c r="J10" s="40">
        <v>7.2999999999999995E-2</v>
      </c>
      <c r="K10" s="40">
        <v>0.105</v>
      </c>
      <c r="L10" s="40">
        <v>0.06</v>
      </c>
      <c r="M10" s="40">
        <v>5.8999999999999997E-2</v>
      </c>
      <c r="N10" s="102">
        <v>3.2000000000000001E-2</v>
      </c>
      <c r="O10" s="103">
        <v>1.2E-2</v>
      </c>
      <c r="P10" s="40">
        <v>1.2E-2</v>
      </c>
      <c r="Q10" s="102">
        <v>1.7999999999999999E-2</v>
      </c>
      <c r="R10" s="45"/>
      <c r="S10" s="45"/>
      <c r="T10" s="45">
        <v>1E-3</v>
      </c>
      <c r="U10" s="45">
        <v>1.7999999999999999E-2</v>
      </c>
      <c r="V10" s="115"/>
    </row>
    <row r="11" spans="1:22" s="62" customFormat="1" ht="15.75">
      <c r="A11" s="116"/>
      <c r="B11" s="70" t="s">
        <v>633</v>
      </c>
      <c r="C11" s="117">
        <v>0.77500000000000002</v>
      </c>
      <c r="D11" s="117">
        <v>0.38</v>
      </c>
      <c r="E11" s="117">
        <v>0.26300000000000001</v>
      </c>
      <c r="F11" s="117">
        <v>0.24099999999999999</v>
      </c>
      <c r="G11" s="40">
        <v>0.34</v>
      </c>
      <c r="H11" s="94" t="s">
        <v>455</v>
      </c>
      <c r="I11" s="94" t="s">
        <v>456</v>
      </c>
      <c r="J11" s="40">
        <v>0.66</v>
      </c>
      <c r="K11" s="40">
        <v>0.63400000000000001</v>
      </c>
      <c r="L11" s="40">
        <v>0.107</v>
      </c>
      <c r="M11" s="40">
        <v>0.13600000000000001</v>
      </c>
      <c r="N11" s="102">
        <v>0.43</v>
      </c>
      <c r="O11" s="103">
        <v>0.75</v>
      </c>
      <c r="P11" s="40">
        <v>0.75</v>
      </c>
      <c r="Q11" s="102">
        <v>0.64</v>
      </c>
      <c r="R11" s="45"/>
      <c r="S11" s="45"/>
      <c r="T11" s="45">
        <v>0.92</v>
      </c>
      <c r="U11" s="45">
        <v>0.4</v>
      </c>
      <c r="V11" s="115"/>
    </row>
    <row r="12" spans="1:22" s="62" customFormat="1" ht="14.25">
      <c r="A12" s="116"/>
      <c r="B12" s="70" t="s">
        <v>634</v>
      </c>
      <c r="C12" s="117">
        <v>7.0000000000000001E-3</v>
      </c>
      <c r="D12" s="117">
        <v>0.215</v>
      </c>
      <c r="E12" s="117">
        <v>0.1419</v>
      </c>
      <c r="F12" s="117">
        <v>1.6799999999999999E-2</v>
      </c>
      <c r="G12" s="40">
        <v>0.04</v>
      </c>
      <c r="H12" s="94" t="s">
        <v>457</v>
      </c>
      <c r="I12" s="94" t="s">
        <v>458</v>
      </c>
      <c r="J12" s="40">
        <v>1.9E-2</v>
      </c>
      <c r="K12" s="40">
        <v>3.7999999999999999E-2</v>
      </c>
      <c r="L12" s="40">
        <v>7.0000000000000001E-3</v>
      </c>
      <c r="M12" s="40">
        <v>0.02</v>
      </c>
      <c r="N12" s="102">
        <v>2.3E-2</v>
      </c>
      <c r="O12" s="103">
        <v>0.121</v>
      </c>
      <c r="P12" s="40">
        <v>1.21E-2</v>
      </c>
      <c r="Q12" s="102">
        <v>1.5699999999999999E-2</v>
      </c>
      <c r="R12" s="45"/>
      <c r="S12" s="45"/>
      <c r="T12" s="45">
        <v>1E-4</v>
      </c>
      <c r="U12" s="45">
        <v>0.4</v>
      </c>
      <c r="V12" s="115"/>
    </row>
    <row r="13" spans="1:22">
      <c r="A13" s="38"/>
      <c r="B13" s="92" t="s">
        <v>459</v>
      </c>
      <c r="C13" s="99"/>
      <c r="D13" s="99"/>
      <c r="E13" s="99"/>
      <c r="F13" s="99"/>
      <c r="G13" s="64"/>
      <c r="H13" s="64"/>
      <c r="I13" s="64"/>
      <c r="J13" s="64"/>
      <c r="K13" s="64"/>
      <c r="L13" s="64"/>
      <c r="M13" s="64"/>
      <c r="N13" s="66"/>
      <c r="O13" s="67"/>
      <c r="P13" s="64"/>
      <c r="Q13" s="66"/>
      <c r="R13" s="68"/>
      <c r="S13" s="68"/>
      <c r="T13" s="68"/>
      <c r="U13" s="68"/>
      <c r="V13" s="114"/>
    </row>
    <row r="14" spans="1:22" s="62" customFormat="1" ht="38.25">
      <c r="A14" s="60"/>
      <c r="B14" s="100" t="s">
        <v>650</v>
      </c>
      <c r="C14" s="40"/>
      <c r="D14" s="40"/>
      <c r="E14" s="40">
        <v>4000</v>
      </c>
      <c r="F14" s="40"/>
      <c r="G14" s="40">
        <v>1000</v>
      </c>
      <c r="H14" s="40"/>
      <c r="I14" s="40">
        <v>2000</v>
      </c>
      <c r="J14" s="109" t="s">
        <v>636</v>
      </c>
      <c r="K14" s="45">
        <v>0.18</v>
      </c>
      <c r="L14" s="40"/>
      <c r="M14" s="119">
        <v>40000</v>
      </c>
      <c r="N14" s="102"/>
      <c r="O14" s="103"/>
      <c r="P14" s="40"/>
      <c r="Q14" s="102"/>
      <c r="R14" s="45">
        <v>0.18</v>
      </c>
      <c r="S14" s="45">
        <v>30</v>
      </c>
      <c r="T14" s="45"/>
      <c r="U14" s="45">
        <v>3000</v>
      </c>
      <c r="V14" s="120">
        <v>50000</v>
      </c>
    </row>
  </sheetData>
  <sheetProtection password="B6A9" sheet="1" objects="1" scenarios="1"/>
  <mergeCells count="4">
    <mergeCell ref="C2:F2"/>
    <mergeCell ref="H2:I2"/>
    <mergeCell ref="J2:K2"/>
    <mergeCell ref="L2:Q2"/>
  </mergeCells>
  <pageMargins left="0.75000000000000011" right="0.5" top="1.4772000000000003" bottom="0.82679999999999998" header="0.32990000000000008" footer="0.22009999999999999"/>
  <pageSetup paperSize="9" fitToWidth="0" fitToHeight="0" orientation="portrait" r:id="rId1"/>
  <headerFooter alignWithMargins="0">
    <oddHeader>&amp;C&amp;"Times New Roman,Regular"&amp;12SIA "Kalnciema Ķieģelis", Ānes ražotne
produkcijas nomenklatūra un tehniskais raksturojums</oddHeader>
    <oddFooter>&amp;L&amp;"Times New Roman,Regular"&amp;12SIA "Kalnciema Ķieģelis" Tehnologs
S. Čertoks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6"/>
  <sheetViews>
    <sheetView workbookViewId="0">
      <pane xSplit="2" ySplit="5" topLeftCell="C6" activePane="bottomRight" state="frozen"/>
      <selection activeCell="L186" sqref="L186"/>
      <selection pane="topRight" activeCell="L186" sqref="L186"/>
      <selection pane="bottomLeft" activeCell="L186" sqref="L186"/>
      <selection pane="bottomRight" activeCell="E304" sqref="E304"/>
    </sheetView>
  </sheetViews>
  <sheetFormatPr defaultRowHeight="12.75"/>
  <cols>
    <col min="1" max="1" width="4.42578125" style="121" bestFit="1" customWidth="1"/>
    <col min="2" max="2" width="92" style="121" bestFit="1" customWidth="1"/>
    <col min="3" max="3" width="13.42578125" style="121" customWidth="1"/>
    <col min="4" max="4" width="14.5703125" style="121" customWidth="1"/>
    <col min="5" max="5" width="21" style="121" customWidth="1"/>
    <col min="6" max="6" width="9.5703125" style="121" customWidth="1"/>
    <col min="7" max="7" width="9.140625" style="121" customWidth="1"/>
    <col min="8" max="8" width="9.5703125" style="121" customWidth="1"/>
    <col min="9" max="9" width="9.7109375" style="121" customWidth="1"/>
    <col min="10" max="10" width="10.42578125" style="121" customWidth="1"/>
    <col min="11" max="11" width="8.5703125" style="121" customWidth="1"/>
    <col min="12" max="12" width="23" style="121" customWidth="1"/>
    <col min="13" max="13" width="9.140625" style="121"/>
    <col min="14" max="33" width="9.140625" style="122"/>
    <col min="34" max="16384" width="9.140625" style="121"/>
  </cols>
  <sheetData>
    <row r="1" spans="1:33" ht="13.5" thickBot="1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33" ht="13.5" thickBot="1">
      <c r="A2" s="248" t="s">
        <v>1</v>
      </c>
      <c r="B2" s="250" t="s">
        <v>2</v>
      </c>
      <c r="C2" s="253" t="s">
        <v>3</v>
      </c>
      <c r="D2" s="254"/>
      <c r="E2" s="255"/>
      <c r="F2" s="256" t="s">
        <v>4</v>
      </c>
      <c r="G2" s="257"/>
      <c r="H2" s="257"/>
      <c r="I2" s="257"/>
      <c r="J2" s="257"/>
      <c r="K2" s="257"/>
      <c r="L2" s="258"/>
    </row>
    <row r="3" spans="1:33" ht="13.5" thickBot="1">
      <c r="A3" s="249"/>
      <c r="B3" s="251"/>
      <c r="C3" s="259" t="s">
        <v>656</v>
      </c>
      <c r="D3" s="248" t="s">
        <v>653</v>
      </c>
      <c r="E3" s="248" t="s">
        <v>655</v>
      </c>
      <c r="F3" s="253" t="s">
        <v>5</v>
      </c>
      <c r="G3" s="255"/>
      <c r="H3" s="262" t="s">
        <v>736</v>
      </c>
      <c r="I3" s="252"/>
      <c r="J3" s="262" t="s">
        <v>6</v>
      </c>
      <c r="K3" s="252"/>
      <c r="L3" s="249" t="s">
        <v>654</v>
      </c>
    </row>
    <row r="4" spans="1:33" ht="27.75" customHeight="1" thickBot="1">
      <c r="A4" s="249"/>
      <c r="B4" s="252"/>
      <c r="C4" s="260"/>
      <c r="D4" s="261"/>
      <c r="E4" s="262"/>
      <c r="F4" s="151" t="s">
        <v>7</v>
      </c>
      <c r="G4" s="153" t="s">
        <v>8</v>
      </c>
      <c r="H4" s="151" t="s">
        <v>7</v>
      </c>
      <c r="I4" s="151" t="s">
        <v>8</v>
      </c>
      <c r="J4" s="151" t="s">
        <v>7</v>
      </c>
      <c r="K4" s="151" t="s">
        <v>8</v>
      </c>
      <c r="L4" s="261" t="s">
        <v>9</v>
      </c>
    </row>
    <row r="5" spans="1:33" s="147" customFormat="1" ht="13.5" thickBot="1">
      <c r="A5" s="151">
        <v>1</v>
      </c>
      <c r="B5" s="154">
        <v>2</v>
      </c>
      <c r="C5" s="153">
        <v>3</v>
      </c>
      <c r="D5" s="151">
        <v>4</v>
      </c>
      <c r="E5" s="155">
        <v>5</v>
      </c>
      <c r="F5" s="155">
        <v>6</v>
      </c>
      <c r="G5" s="154">
        <v>7</v>
      </c>
      <c r="H5" s="151">
        <v>8</v>
      </c>
      <c r="I5" s="151">
        <v>9</v>
      </c>
      <c r="J5" s="151">
        <v>10</v>
      </c>
      <c r="K5" s="151">
        <v>11</v>
      </c>
      <c r="L5" s="151">
        <v>12</v>
      </c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</row>
    <row r="6" spans="1:33" s="149" customFormat="1" ht="13.5" thickBot="1">
      <c r="A6" s="151" t="s">
        <v>10</v>
      </c>
      <c r="B6" s="269" t="s">
        <v>11</v>
      </c>
      <c r="C6" s="269"/>
      <c r="D6" s="269"/>
      <c r="E6" s="269"/>
      <c r="F6" s="269"/>
      <c r="G6" s="269"/>
      <c r="H6" s="269"/>
      <c r="I6" s="269"/>
      <c r="J6" s="269"/>
      <c r="K6" s="269"/>
      <c r="L6" s="27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</row>
    <row r="7" spans="1:33" s="149" customFormat="1" ht="13.5" thickBot="1">
      <c r="A7" s="151" t="s">
        <v>7</v>
      </c>
      <c r="B7" s="271" t="s">
        <v>12</v>
      </c>
      <c r="C7" s="271"/>
      <c r="D7" s="271"/>
      <c r="E7" s="271"/>
      <c r="F7" s="271"/>
      <c r="G7" s="271"/>
      <c r="H7" s="271"/>
      <c r="I7" s="271"/>
      <c r="J7" s="271"/>
      <c r="K7" s="271"/>
      <c r="L7" s="272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3" ht="13.5" thickBot="1">
      <c r="A8" s="123">
        <v>1</v>
      </c>
      <c r="B8" s="124" t="s">
        <v>13</v>
      </c>
      <c r="C8" s="123">
        <v>150</v>
      </c>
      <c r="D8" s="125">
        <v>1.34</v>
      </c>
      <c r="E8" s="123">
        <v>0.05</v>
      </c>
      <c r="F8" s="125">
        <v>1</v>
      </c>
      <c r="G8" s="123">
        <v>5</v>
      </c>
      <c r="H8" s="125">
        <v>5.1999999999999998E-2</v>
      </c>
      <c r="I8" s="123">
        <v>0.06</v>
      </c>
      <c r="J8" s="125">
        <v>0.89</v>
      </c>
      <c r="K8" s="126">
        <v>0.99</v>
      </c>
      <c r="L8" s="127">
        <v>0.05</v>
      </c>
    </row>
    <row r="9" spans="1:33">
      <c r="A9" s="128">
        <v>2</v>
      </c>
      <c r="B9" s="129" t="s">
        <v>14</v>
      </c>
      <c r="C9" s="128">
        <v>100</v>
      </c>
      <c r="D9" s="129">
        <v>1.34</v>
      </c>
      <c r="E9" s="128">
        <v>4.1000000000000002E-2</v>
      </c>
      <c r="F9" s="129">
        <v>2</v>
      </c>
      <c r="G9" s="128">
        <v>10</v>
      </c>
      <c r="H9" s="129">
        <v>4.1000000000000002E-2</v>
      </c>
      <c r="I9" s="128">
        <v>5.1999999999999998E-2</v>
      </c>
      <c r="J9" s="129">
        <v>0.65</v>
      </c>
      <c r="K9" s="128">
        <v>0.82</v>
      </c>
      <c r="L9" s="130">
        <v>0.05</v>
      </c>
    </row>
    <row r="10" spans="1:33">
      <c r="A10" s="263">
        <v>3</v>
      </c>
      <c r="B10" s="210" t="s">
        <v>13</v>
      </c>
      <c r="C10" s="263">
        <v>40</v>
      </c>
      <c r="D10" s="265">
        <v>1.34</v>
      </c>
      <c r="E10" s="263">
        <v>3.6999999999999998E-2</v>
      </c>
      <c r="F10" s="265">
        <v>2</v>
      </c>
      <c r="G10" s="263">
        <v>10</v>
      </c>
      <c r="H10" s="265">
        <v>4.1000000000000002E-2</v>
      </c>
      <c r="I10" s="263">
        <v>0.05</v>
      </c>
      <c r="J10" s="265">
        <v>0.41</v>
      </c>
      <c r="K10" s="263">
        <v>0.49</v>
      </c>
      <c r="L10" s="267">
        <v>0.05</v>
      </c>
    </row>
    <row r="11" spans="1:33">
      <c r="A11" s="264"/>
      <c r="B11" s="211" t="s">
        <v>15</v>
      </c>
      <c r="C11" s="264"/>
      <c r="D11" s="266"/>
      <c r="E11" s="264"/>
      <c r="F11" s="266"/>
      <c r="G11" s="264"/>
      <c r="H11" s="266"/>
      <c r="I11" s="264"/>
      <c r="J11" s="266"/>
      <c r="K11" s="264"/>
      <c r="L11" s="268"/>
    </row>
    <row r="12" spans="1:33">
      <c r="A12" s="263">
        <v>4</v>
      </c>
      <c r="B12" s="131" t="s">
        <v>16</v>
      </c>
      <c r="C12" s="263">
        <v>18</v>
      </c>
      <c r="D12" s="265">
        <v>1.34</v>
      </c>
      <c r="E12" s="263">
        <v>4.2000000000000003E-2</v>
      </c>
      <c r="F12" s="265">
        <v>2</v>
      </c>
      <c r="G12" s="263">
        <v>10</v>
      </c>
      <c r="H12" s="265">
        <v>4.2000000000000003E-2</v>
      </c>
      <c r="I12" s="263">
        <v>4.2999999999999997E-2</v>
      </c>
      <c r="J12" s="265">
        <v>0.28000000000000003</v>
      </c>
      <c r="K12" s="263">
        <v>0.32</v>
      </c>
      <c r="L12" s="267">
        <v>0.02</v>
      </c>
    </row>
    <row r="13" spans="1:33">
      <c r="A13" s="264"/>
      <c r="B13" s="132" t="s">
        <v>17</v>
      </c>
      <c r="C13" s="264"/>
      <c r="D13" s="266"/>
      <c r="E13" s="264"/>
      <c r="F13" s="266"/>
      <c r="G13" s="264"/>
      <c r="H13" s="266"/>
      <c r="I13" s="264"/>
      <c r="J13" s="266"/>
      <c r="K13" s="264"/>
      <c r="L13" s="268"/>
    </row>
    <row r="14" spans="1:33">
      <c r="A14" s="128">
        <v>5</v>
      </c>
      <c r="B14" s="132" t="s">
        <v>18</v>
      </c>
      <c r="C14" s="128">
        <v>24</v>
      </c>
      <c r="D14" s="129">
        <v>1.34</v>
      </c>
      <c r="E14" s="128">
        <v>0.04</v>
      </c>
      <c r="F14" s="129">
        <v>2</v>
      </c>
      <c r="G14" s="128">
        <v>10</v>
      </c>
      <c r="H14" s="129">
        <v>0.04</v>
      </c>
      <c r="I14" s="128">
        <v>4.1000000000000002E-2</v>
      </c>
      <c r="J14" s="129">
        <v>0.32</v>
      </c>
      <c r="K14" s="128">
        <v>0.36</v>
      </c>
      <c r="L14" s="130">
        <v>0.02</v>
      </c>
    </row>
    <row r="15" spans="1:33">
      <c r="A15" s="128">
        <v>6</v>
      </c>
      <c r="B15" s="132" t="s">
        <v>19</v>
      </c>
      <c r="C15" s="128">
        <v>25</v>
      </c>
      <c r="D15" s="129">
        <v>1.34</v>
      </c>
      <c r="E15" s="128">
        <v>2.9000000000000001E-2</v>
      </c>
      <c r="F15" s="129">
        <v>2</v>
      </c>
      <c r="G15" s="128">
        <v>10</v>
      </c>
      <c r="H15" s="129">
        <v>3.1E-2</v>
      </c>
      <c r="I15" s="128">
        <v>3.1E-2</v>
      </c>
      <c r="J15" s="129">
        <v>0.28000000000000003</v>
      </c>
      <c r="K15" s="128">
        <v>0.31</v>
      </c>
      <c r="L15" s="130">
        <v>1.2999999999999999E-2</v>
      </c>
    </row>
    <row r="16" spans="1:33">
      <c r="A16" s="128">
        <v>7</v>
      </c>
      <c r="B16" s="132" t="s">
        <v>20</v>
      </c>
      <c r="C16" s="128">
        <v>28</v>
      </c>
      <c r="D16" s="129">
        <v>1.34</v>
      </c>
      <c r="E16" s="128">
        <v>2.9000000000000001E-2</v>
      </c>
      <c r="F16" s="129">
        <v>2</v>
      </c>
      <c r="G16" s="128">
        <v>10</v>
      </c>
      <c r="H16" s="129">
        <v>3.1E-2</v>
      </c>
      <c r="I16" s="128">
        <v>3.1E-2</v>
      </c>
      <c r="J16" s="129">
        <v>0.3</v>
      </c>
      <c r="K16" s="128">
        <v>0.33</v>
      </c>
      <c r="L16" s="130">
        <v>1.2999999999999999E-2</v>
      </c>
    </row>
    <row r="17" spans="1:12">
      <c r="A17" s="128">
        <v>8</v>
      </c>
      <c r="B17" s="132" t="s">
        <v>21</v>
      </c>
      <c r="C17" s="128">
        <v>33</v>
      </c>
      <c r="D17" s="129">
        <v>1.34</v>
      </c>
      <c r="E17" s="128">
        <v>2.9000000000000001E-2</v>
      </c>
      <c r="F17" s="129">
        <v>2</v>
      </c>
      <c r="G17" s="128">
        <v>10</v>
      </c>
      <c r="H17" s="129">
        <v>3.1E-2</v>
      </c>
      <c r="I17" s="128">
        <v>3.1E-2</v>
      </c>
      <c r="J17" s="129">
        <v>0.32</v>
      </c>
      <c r="K17" s="128">
        <v>0.36</v>
      </c>
      <c r="L17" s="130">
        <v>1.2999999999999999E-2</v>
      </c>
    </row>
    <row r="18" spans="1:12">
      <c r="A18" s="128">
        <v>9</v>
      </c>
      <c r="B18" s="132" t="s">
        <v>22</v>
      </c>
      <c r="C18" s="128">
        <v>35</v>
      </c>
      <c r="D18" s="129">
        <v>1.34</v>
      </c>
      <c r="E18" s="128">
        <v>0.03</v>
      </c>
      <c r="F18" s="129">
        <v>2</v>
      </c>
      <c r="G18" s="128">
        <v>10</v>
      </c>
      <c r="H18" s="129">
        <v>3.1E-2</v>
      </c>
      <c r="I18" s="128">
        <v>3.1E-2</v>
      </c>
      <c r="J18" s="129">
        <v>0.34</v>
      </c>
      <c r="K18" s="128">
        <v>0.37</v>
      </c>
      <c r="L18" s="130">
        <v>5.0000000000000001E-3</v>
      </c>
    </row>
    <row r="19" spans="1:12">
      <c r="A19" s="128">
        <v>10</v>
      </c>
      <c r="B19" s="132" t="s">
        <v>23</v>
      </c>
      <c r="C19" s="128">
        <v>45</v>
      </c>
      <c r="D19" s="129">
        <v>1.34</v>
      </c>
      <c r="E19" s="128">
        <v>0.03</v>
      </c>
      <c r="F19" s="129">
        <v>2</v>
      </c>
      <c r="G19" s="128">
        <v>10</v>
      </c>
      <c r="H19" s="129">
        <v>3.1E-2</v>
      </c>
      <c r="I19" s="128">
        <v>3.1E-2</v>
      </c>
      <c r="J19" s="129">
        <v>0.38</v>
      </c>
      <c r="K19" s="128">
        <v>0.42</v>
      </c>
      <c r="L19" s="130">
        <v>5.0000000000000001E-3</v>
      </c>
    </row>
    <row r="20" spans="1:12">
      <c r="A20" s="128">
        <v>11</v>
      </c>
      <c r="B20" s="132" t="s">
        <v>24</v>
      </c>
      <c r="C20" s="128">
        <v>15</v>
      </c>
      <c r="D20" s="129">
        <v>1.34</v>
      </c>
      <c r="E20" s="128">
        <v>3.9E-2</v>
      </c>
      <c r="F20" s="129">
        <v>2</v>
      </c>
      <c r="G20" s="128">
        <v>10</v>
      </c>
      <c r="H20" s="129">
        <v>0.04</v>
      </c>
      <c r="I20" s="128">
        <v>4.3999999999999997E-2</v>
      </c>
      <c r="J20" s="129">
        <v>0.25</v>
      </c>
      <c r="K20" s="128">
        <v>0.28999999999999998</v>
      </c>
      <c r="L20" s="130">
        <v>3.5000000000000003E-2</v>
      </c>
    </row>
    <row r="21" spans="1:12">
      <c r="A21" s="128">
        <v>12</v>
      </c>
      <c r="B21" s="132" t="s">
        <v>25</v>
      </c>
      <c r="C21" s="128">
        <v>20</v>
      </c>
      <c r="D21" s="129">
        <v>1.34</v>
      </c>
      <c r="E21" s="128">
        <v>3.6999999999999998E-2</v>
      </c>
      <c r="F21" s="129">
        <v>2</v>
      </c>
      <c r="G21" s="128">
        <v>10</v>
      </c>
      <c r="H21" s="129">
        <v>3.7999999999999999E-2</v>
      </c>
      <c r="I21" s="128">
        <v>4.2000000000000003E-2</v>
      </c>
      <c r="J21" s="129">
        <v>0.28000000000000003</v>
      </c>
      <c r="K21" s="128">
        <v>0.33</v>
      </c>
      <c r="L21" s="130">
        <v>0.03</v>
      </c>
    </row>
    <row r="22" spans="1:12">
      <c r="A22" s="128">
        <v>13</v>
      </c>
      <c r="B22" s="132" t="s">
        <v>26</v>
      </c>
      <c r="C22" s="128">
        <v>30</v>
      </c>
      <c r="D22" s="129">
        <v>1.34</v>
      </c>
      <c r="E22" s="128">
        <v>3.5000000000000003E-2</v>
      </c>
      <c r="F22" s="129">
        <v>2</v>
      </c>
      <c r="G22" s="128">
        <v>10</v>
      </c>
      <c r="H22" s="129">
        <v>3.5999999999999997E-2</v>
      </c>
      <c r="I22" s="128">
        <v>0.04</v>
      </c>
      <c r="J22" s="129">
        <v>0.33</v>
      </c>
      <c r="K22" s="128">
        <v>0.39</v>
      </c>
      <c r="L22" s="130">
        <v>0.03</v>
      </c>
    </row>
    <row r="23" spans="1:12">
      <c r="A23" s="128">
        <v>14</v>
      </c>
      <c r="B23" s="132" t="s">
        <v>27</v>
      </c>
      <c r="C23" s="128">
        <v>28</v>
      </c>
      <c r="D23" s="129">
        <v>1.45</v>
      </c>
      <c r="E23" s="128">
        <v>2.9000000000000001E-2</v>
      </c>
      <c r="F23" s="129">
        <v>2</v>
      </c>
      <c r="G23" s="128">
        <v>10</v>
      </c>
      <c r="H23" s="129">
        <v>0.03</v>
      </c>
      <c r="I23" s="128">
        <v>3.1E-2</v>
      </c>
      <c r="J23" s="129">
        <v>0.31</v>
      </c>
      <c r="K23" s="128">
        <v>0.34</v>
      </c>
      <c r="L23" s="130">
        <v>6.0000000000000001E-3</v>
      </c>
    </row>
    <row r="24" spans="1:12">
      <c r="A24" s="128">
        <v>15</v>
      </c>
      <c r="B24" s="132" t="s">
        <v>28</v>
      </c>
      <c r="C24" s="128">
        <v>32</v>
      </c>
      <c r="D24" s="129">
        <v>1.45</v>
      </c>
      <c r="E24" s="128">
        <v>2.8000000000000001E-2</v>
      </c>
      <c r="F24" s="129">
        <v>2</v>
      </c>
      <c r="G24" s="128">
        <v>10</v>
      </c>
      <c r="H24" s="129">
        <v>2.9000000000000001E-2</v>
      </c>
      <c r="I24" s="128">
        <v>2.9000000000000001E-2</v>
      </c>
      <c r="J24" s="129">
        <v>0.32</v>
      </c>
      <c r="K24" s="128">
        <v>0.36</v>
      </c>
      <c r="L24" s="130">
        <v>6.0000000000000001E-3</v>
      </c>
    </row>
    <row r="25" spans="1:12">
      <c r="A25" s="128">
        <v>16</v>
      </c>
      <c r="B25" s="132" t="s">
        <v>29</v>
      </c>
      <c r="C25" s="128">
        <v>32</v>
      </c>
      <c r="D25" s="129">
        <v>1.45</v>
      </c>
      <c r="E25" s="128">
        <v>0.03</v>
      </c>
      <c r="F25" s="129">
        <v>2</v>
      </c>
      <c r="G25" s="128">
        <v>10</v>
      </c>
      <c r="H25" s="129">
        <v>3.2000000000000001E-2</v>
      </c>
      <c r="I25" s="128">
        <v>3.2000000000000001E-2</v>
      </c>
      <c r="J25" s="129">
        <v>0.34</v>
      </c>
      <c r="K25" s="128">
        <v>0.37</v>
      </c>
      <c r="L25" s="130">
        <v>6.0000000000000001E-3</v>
      </c>
    </row>
    <row r="26" spans="1:12">
      <c r="A26" s="128" t="s">
        <v>30</v>
      </c>
      <c r="B26" s="132" t="s">
        <v>31</v>
      </c>
      <c r="C26" s="128">
        <v>38</v>
      </c>
      <c r="D26" s="129">
        <v>1.45</v>
      </c>
      <c r="E26" s="128">
        <v>2.7E-2</v>
      </c>
      <c r="F26" s="129">
        <v>2</v>
      </c>
      <c r="G26" s="128">
        <v>10</v>
      </c>
      <c r="H26" s="129">
        <v>2.8000000000000001E-2</v>
      </c>
      <c r="I26" s="128">
        <v>2.8000000000000001E-2</v>
      </c>
      <c r="J26" s="129">
        <v>0.34</v>
      </c>
      <c r="K26" s="128">
        <v>0.38</v>
      </c>
      <c r="L26" s="130">
        <v>6.0000000000000001E-3</v>
      </c>
    </row>
    <row r="27" spans="1:12">
      <c r="A27" s="128">
        <v>17</v>
      </c>
      <c r="B27" s="132" t="s">
        <v>32</v>
      </c>
      <c r="C27" s="128">
        <v>38</v>
      </c>
      <c r="D27" s="129">
        <v>1.45</v>
      </c>
      <c r="E27" s="128">
        <v>0.03</v>
      </c>
      <c r="F27" s="129">
        <v>2</v>
      </c>
      <c r="G27" s="128">
        <v>10</v>
      </c>
      <c r="H27" s="129">
        <v>3.2000000000000001E-2</v>
      </c>
      <c r="I27" s="128">
        <v>3.2000000000000001E-2</v>
      </c>
      <c r="J27" s="129">
        <v>0.37</v>
      </c>
      <c r="K27" s="128">
        <v>0.41</v>
      </c>
      <c r="L27" s="130">
        <v>6.0000000000000001E-3</v>
      </c>
    </row>
    <row r="28" spans="1:12">
      <c r="A28" s="128">
        <v>18</v>
      </c>
      <c r="B28" s="132" t="s">
        <v>33</v>
      </c>
      <c r="C28" s="128">
        <v>25</v>
      </c>
      <c r="D28" s="129">
        <v>1.45</v>
      </c>
      <c r="E28" s="128">
        <v>2.8000000000000001E-2</v>
      </c>
      <c r="F28" s="129">
        <v>2</v>
      </c>
      <c r="G28" s="128">
        <v>10</v>
      </c>
      <c r="H28" s="129">
        <v>2.9000000000000001E-2</v>
      </c>
      <c r="I28" s="128">
        <v>2.9000000000000001E-2</v>
      </c>
      <c r="J28" s="129">
        <v>0.28000000000000003</v>
      </c>
      <c r="K28" s="128">
        <v>0.31</v>
      </c>
      <c r="L28" s="130">
        <v>6.0000000000000001E-3</v>
      </c>
    </row>
    <row r="29" spans="1:12">
      <c r="A29" s="128">
        <v>19</v>
      </c>
      <c r="B29" s="132" t="s">
        <v>34</v>
      </c>
      <c r="C29" s="128">
        <v>25</v>
      </c>
      <c r="D29" s="129">
        <v>1.45</v>
      </c>
      <c r="E29" s="128">
        <v>2.9000000000000001E-2</v>
      </c>
      <c r="F29" s="129">
        <v>2</v>
      </c>
      <c r="G29" s="128">
        <v>10</v>
      </c>
      <c r="H29" s="129">
        <v>3.1E-2</v>
      </c>
      <c r="I29" s="128">
        <v>3.1E-2</v>
      </c>
      <c r="J29" s="129">
        <v>0.28999999999999998</v>
      </c>
      <c r="K29" s="128">
        <v>0.32</v>
      </c>
      <c r="L29" s="130">
        <v>6.0000000000000001E-3</v>
      </c>
    </row>
    <row r="30" spans="1:12">
      <c r="A30" s="128">
        <v>20</v>
      </c>
      <c r="B30" s="132" t="s">
        <v>35</v>
      </c>
      <c r="C30" s="128">
        <v>125</v>
      </c>
      <c r="D30" s="129">
        <v>1.26</v>
      </c>
      <c r="E30" s="128">
        <v>5.1999999999999998E-2</v>
      </c>
      <c r="F30" s="129">
        <v>2</v>
      </c>
      <c r="G30" s="128">
        <v>10</v>
      </c>
      <c r="H30" s="129">
        <v>0.06</v>
      </c>
      <c r="I30" s="128">
        <v>6.4000000000000001E-2</v>
      </c>
      <c r="J30" s="129">
        <v>0.86</v>
      </c>
      <c r="K30" s="128">
        <v>0.99</v>
      </c>
      <c r="L30" s="130">
        <v>0.23</v>
      </c>
    </row>
    <row r="31" spans="1:12">
      <c r="A31" s="128">
        <v>21</v>
      </c>
      <c r="B31" s="132" t="s">
        <v>18</v>
      </c>
      <c r="C31" s="128" t="s">
        <v>36</v>
      </c>
      <c r="D31" s="129">
        <v>1.26</v>
      </c>
      <c r="E31" s="128">
        <v>4.1000000000000002E-2</v>
      </c>
      <c r="F31" s="129">
        <v>2</v>
      </c>
      <c r="G31" s="128">
        <v>10</v>
      </c>
      <c r="H31" s="129">
        <v>0.05</v>
      </c>
      <c r="I31" s="128">
        <v>5.1999999999999998E-2</v>
      </c>
      <c r="J31" s="129">
        <v>0.68</v>
      </c>
      <c r="K31" s="128">
        <v>0.8</v>
      </c>
      <c r="L31" s="130">
        <v>0.23</v>
      </c>
    </row>
    <row r="32" spans="1:12">
      <c r="A32" s="128">
        <v>22</v>
      </c>
      <c r="B32" s="132" t="s">
        <v>37</v>
      </c>
      <c r="C32" s="128">
        <v>80</v>
      </c>
      <c r="D32" s="129">
        <v>1.47</v>
      </c>
      <c r="E32" s="128">
        <v>4.1000000000000002E-2</v>
      </c>
      <c r="F32" s="129">
        <v>2</v>
      </c>
      <c r="G32" s="128">
        <v>5</v>
      </c>
      <c r="H32" s="129">
        <v>0.05</v>
      </c>
      <c r="I32" s="128">
        <v>0.05</v>
      </c>
      <c r="J32" s="129">
        <v>0.67</v>
      </c>
      <c r="K32" s="128">
        <v>0.7</v>
      </c>
      <c r="L32" s="130">
        <v>0.05</v>
      </c>
    </row>
    <row r="33" spans="1:12">
      <c r="A33" s="128">
        <v>23</v>
      </c>
      <c r="B33" s="129" t="s">
        <v>14</v>
      </c>
      <c r="C33" s="128">
        <v>60</v>
      </c>
      <c r="D33" s="129">
        <v>1.47</v>
      </c>
      <c r="E33" s="128">
        <v>3.5000000000000003E-2</v>
      </c>
      <c r="F33" s="129">
        <v>2</v>
      </c>
      <c r="G33" s="128">
        <v>5</v>
      </c>
      <c r="H33" s="129">
        <v>4.1000000000000002E-2</v>
      </c>
      <c r="I33" s="128">
        <v>4.1000000000000002E-2</v>
      </c>
      <c r="J33" s="129">
        <v>0.53</v>
      </c>
      <c r="K33" s="128">
        <v>0.55000000000000004</v>
      </c>
      <c r="L33" s="130">
        <v>0.05</v>
      </c>
    </row>
    <row r="34" spans="1:12">
      <c r="A34" s="128">
        <v>24</v>
      </c>
      <c r="B34" s="129" t="s">
        <v>14</v>
      </c>
      <c r="C34" s="128">
        <v>40</v>
      </c>
      <c r="D34" s="129">
        <v>1.47</v>
      </c>
      <c r="E34" s="128">
        <v>2.9000000000000001E-2</v>
      </c>
      <c r="F34" s="129">
        <v>2</v>
      </c>
      <c r="G34" s="128">
        <v>5</v>
      </c>
      <c r="H34" s="129">
        <v>0.04</v>
      </c>
      <c r="I34" s="128">
        <v>0.04</v>
      </c>
      <c r="J34" s="129">
        <v>0.4</v>
      </c>
      <c r="K34" s="128">
        <v>0.42</v>
      </c>
      <c r="L34" s="130">
        <v>0.05</v>
      </c>
    </row>
    <row r="35" spans="1:12">
      <c r="A35" s="128">
        <v>25</v>
      </c>
      <c r="B35" s="212" t="s">
        <v>38</v>
      </c>
      <c r="C35" s="128">
        <v>90</v>
      </c>
      <c r="D35" s="129">
        <v>1.68</v>
      </c>
      <c r="E35" s="128">
        <v>4.4999999999999998E-2</v>
      </c>
      <c r="F35" s="129">
        <v>5</v>
      </c>
      <c r="G35" s="128">
        <v>20</v>
      </c>
      <c r="H35" s="129">
        <v>5.2999999999999999E-2</v>
      </c>
      <c r="I35" s="128">
        <v>7.2999999999999995E-2</v>
      </c>
      <c r="J35" s="129">
        <v>0.81</v>
      </c>
      <c r="K35" s="128">
        <v>1.1000000000000001</v>
      </c>
      <c r="L35" s="130">
        <v>0.15</v>
      </c>
    </row>
    <row r="36" spans="1:12">
      <c r="A36" s="128">
        <v>26</v>
      </c>
      <c r="B36" s="132" t="s">
        <v>18</v>
      </c>
      <c r="C36" s="128">
        <v>80</v>
      </c>
      <c r="D36" s="129">
        <v>1.68</v>
      </c>
      <c r="E36" s="128">
        <v>4.3999999999999997E-2</v>
      </c>
      <c r="F36" s="129">
        <v>5</v>
      </c>
      <c r="G36" s="128">
        <v>20</v>
      </c>
      <c r="H36" s="129">
        <v>5.0999999999999997E-2</v>
      </c>
      <c r="I36" s="128">
        <v>7.0999999999999994E-2</v>
      </c>
      <c r="J36" s="129">
        <v>0.75</v>
      </c>
      <c r="K36" s="128">
        <v>1.02</v>
      </c>
      <c r="L36" s="130">
        <v>0.23</v>
      </c>
    </row>
    <row r="37" spans="1:12">
      <c r="A37" s="128">
        <v>27</v>
      </c>
      <c r="B37" s="129" t="s">
        <v>14</v>
      </c>
      <c r="C37" s="128">
        <v>50</v>
      </c>
      <c r="D37" s="129">
        <v>1.68</v>
      </c>
      <c r="E37" s="128">
        <v>4.1000000000000002E-2</v>
      </c>
      <c r="F37" s="129">
        <v>5</v>
      </c>
      <c r="G37" s="128">
        <v>20</v>
      </c>
      <c r="H37" s="129">
        <v>4.4999999999999998E-2</v>
      </c>
      <c r="I37" s="128">
        <v>6.4000000000000001E-2</v>
      </c>
      <c r="J37" s="129">
        <v>0.56000000000000005</v>
      </c>
      <c r="K37" s="128">
        <v>0.77</v>
      </c>
      <c r="L37" s="130">
        <v>0.23</v>
      </c>
    </row>
    <row r="38" spans="1:12">
      <c r="A38" s="128">
        <v>28</v>
      </c>
      <c r="B38" s="132" t="s">
        <v>39</v>
      </c>
      <c r="C38" s="128">
        <v>200</v>
      </c>
      <c r="D38" s="129">
        <v>1.05</v>
      </c>
      <c r="E38" s="128">
        <v>4.1000000000000002E-2</v>
      </c>
      <c r="F38" s="129">
        <v>2</v>
      </c>
      <c r="G38" s="128">
        <v>3</v>
      </c>
      <c r="H38" s="129">
        <v>5.1999999999999998E-2</v>
      </c>
      <c r="I38" s="128">
        <v>0.06</v>
      </c>
      <c r="J38" s="129">
        <v>0.93</v>
      </c>
      <c r="K38" s="128">
        <v>1.01</v>
      </c>
      <c r="L38" s="130">
        <v>8.0000000000000002E-3</v>
      </c>
    </row>
    <row r="39" spans="1:12">
      <c r="A39" s="128">
        <v>29</v>
      </c>
      <c r="B39" s="129" t="s">
        <v>14</v>
      </c>
      <c r="C39" s="128">
        <v>100</v>
      </c>
      <c r="D39" s="129">
        <v>1.05</v>
      </c>
      <c r="E39" s="128">
        <v>3.5000000000000003E-2</v>
      </c>
      <c r="F39" s="129">
        <v>2</v>
      </c>
      <c r="G39" s="128">
        <v>3</v>
      </c>
      <c r="H39" s="129">
        <v>4.1000000000000002E-2</v>
      </c>
      <c r="I39" s="128">
        <v>0.05</v>
      </c>
      <c r="J39" s="129">
        <v>0.57999999999999996</v>
      </c>
      <c r="K39" s="128">
        <v>0.66</v>
      </c>
      <c r="L39" s="130">
        <v>8.0000000000000002E-3</v>
      </c>
    </row>
    <row r="40" spans="1:12">
      <c r="A40" s="128">
        <v>30</v>
      </c>
      <c r="B40" s="132" t="s">
        <v>40</v>
      </c>
      <c r="C40" s="128">
        <v>300</v>
      </c>
      <c r="D40" s="129">
        <v>1.05</v>
      </c>
      <c r="E40" s="128">
        <v>7.5999999999999998E-2</v>
      </c>
      <c r="F40" s="129">
        <v>3</v>
      </c>
      <c r="G40" s="128">
        <v>12</v>
      </c>
      <c r="H40" s="129">
        <v>0.08</v>
      </c>
      <c r="I40" s="128">
        <v>0.12</v>
      </c>
      <c r="J40" s="129">
        <v>1.43</v>
      </c>
      <c r="K40" s="128">
        <v>2.02</v>
      </c>
      <c r="L40" s="130">
        <v>0.2</v>
      </c>
    </row>
    <row r="41" spans="1:12">
      <c r="A41" s="128">
        <v>31</v>
      </c>
      <c r="B41" s="132" t="s">
        <v>18</v>
      </c>
      <c r="C41" s="128">
        <v>200</v>
      </c>
      <c r="D41" s="129">
        <v>1.05</v>
      </c>
      <c r="E41" s="128">
        <v>6.4000000000000001E-2</v>
      </c>
      <c r="F41" s="129">
        <v>3</v>
      </c>
      <c r="G41" s="128">
        <v>12</v>
      </c>
      <c r="H41" s="129">
        <v>7.0000000000000007E-2</v>
      </c>
      <c r="I41" s="128">
        <v>0.09</v>
      </c>
      <c r="J41" s="129">
        <v>1.1000000000000001</v>
      </c>
      <c r="K41" s="128">
        <v>1.43</v>
      </c>
      <c r="L41" s="130">
        <v>0.23</v>
      </c>
    </row>
    <row r="42" spans="1:12">
      <c r="A42" s="128">
        <v>32</v>
      </c>
      <c r="B42" s="132" t="s">
        <v>41</v>
      </c>
      <c r="C42" s="128">
        <v>80</v>
      </c>
      <c r="D42" s="129">
        <v>1.806</v>
      </c>
      <c r="E42" s="128">
        <v>3.4000000000000002E-2</v>
      </c>
      <c r="F42" s="129">
        <v>5</v>
      </c>
      <c r="G42" s="128">
        <v>15</v>
      </c>
      <c r="H42" s="129">
        <v>0.04</v>
      </c>
      <c r="I42" s="128">
        <v>5.3999999999999999E-2</v>
      </c>
      <c r="J42" s="129">
        <v>0.65</v>
      </c>
      <c r="K42" s="128">
        <v>0.71</v>
      </c>
      <c r="L42" s="130">
        <v>3.0000000000000001E-3</v>
      </c>
    </row>
    <row r="43" spans="1:12">
      <c r="A43" s="263">
        <v>33</v>
      </c>
      <c r="B43" s="131" t="s">
        <v>42</v>
      </c>
      <c r="C43" s="263" t="s">
        <v>43</v>
      </c>
      <c r="D43" s="265">
        <v>1.806</v>
      </c>
      <c r="E43" s="263">
        <v>3.9E-2</v>
      </c>
      <c r="F43" s="265">
        <v>0</v>
      </c>
      <c r="G43" s="263">
        <v>0</v>
      </c>
      <c r="H43" s="265">
        <v>3.9E-2</v>
      </c>
      <c r="I43" s="263">
        <v>3.9E-2</v>
      </c>
      <c r="J43" s="265">
        <v>0.6</v>
      </c>
      <c r="K43" s="263">
        <v>0.6</v>
      </c>
      <c r="L43" s="267">
        <v>0.01</v>
      </c>
    </row>
    <row r="44" spans="1:12">
      <c r="A44" s="273"/>
      <c r="B44" s="131" t="s">
        <v>44</v>
      </c>
      <c r="C44" s="273"/>
      <c r="D44" s="274"/>
      <c r="E44" s="273"/>
      <c r="F44" s="274"/>
      <c r="G44" s="273"/>
      <c r="H44" s="274"/>
      <c r="I44" s="273"/>
      <c r="J44" s="274"/>
      <c r="K44" s="273"/>
      <c r="L44" s="275"/>
    </row>
    <row r="45" spans="1:12">
      <c r="A45" s="133"/>
      <c r="B45" s="131" t="s">
        <v>45</v>
      </c>
      <c r="C45" s="134" t="s">
        <v>43</v>
      </c>
      <c r="D45" s="135">
        <v>1.806</v>
      </c>
      <c r="E45" s="134">
        <v>3.9E-2</v>
      </c>
      <c r="F45" s="135">
        <v>0</v>
      </c>
      <c r="G45" s="134">
        <v>0</v>
      </c>
      <c r="H45" s="135">
        <v>3.9E-2</v>
      </c>
      <c r="I45" s="134">
        <v>3.9E-2</v>
      </c>
      <c r="J45" s="135">
        <v>0.6</v>
      </c>
      <c r="K45" s="134">
        <v>0.6</v>
      </c>
      <c r="L45" s="136">
        <v>8.9999999999999993E-3</v>
      </c>
    </row>
    <row r="46" spans="1:12">
      <c r="A46" s="137"/>
      <c r="B46" s="132" t="s">
        <v>46</v>
      </c>
      <c r="C46" s="128" t="s">
        <v>47</v>
      </c>
      <c r="D46" s="129">
        <v>1.806</v>
      </c>
      <c r="E46" s="128">
        <v>4.1000000000000002E-2</v>
      </c>
      <c r="F46" s="129">
        <v>0</v>
      </c>
      <c r="G46" s="128">
        <v>0</v>
      </c>
      <c r="H46" s="129">
        <v>4.1000000000000002E-2</v>
      </c>
      <c r="I46" s="128">
        <v>4.1000000000000002E-2</v>
      </c>
      <c r="J46" s="129">
        <v>0.65</v>
      </c>
      <c r="K46" s="128">
        <v>0.65</v>
      </c>
      <c r="L46" s="130">
        <v>0.01</v>
      </c>
    </row>
    <row r="47" spans="1:12">
      <c r="A47" s="128">
        <v>34</v>
      </c>
      <c r="B47" s="132" t="s">
        <v>48</v>
      </c>
      <c r="C47" s="128">
        <v>35</v>
      </c>
      <c r="D47" s="129">
        <v>1.65</v>
      </c>
      <c r="E47" s="128">
        <v>2.8000000000000001E-2</v>
      </c>
      <c r="F47" s="129">
        <v>2</v>
      </c>
      <c r="G47" s="128">
        <v>3</v>
      </c>
      <c r="H47" s="129">
        <v>2.9000000000000001E-2</v>
      </c>
      <c r="I47" s="128">
        <v>0.03</v>
      </c>
      <c r="J47" s="129">
        <v>0.36</v>
      </c>
      <c r="K47" s="128">
        <v>0.37</v>
      </c>
      <c r="L47" s="130">
        <v>1.7999999999999999E-2</v>
      </c>
    </row>
    <row r="48" spans="1:12" ht="13.5" thickBot="1">
      <c r="A48" s="138">
        <v>35</v>
      </c>
      <c r="B48" s="139" t="s">
        <v>49</v>
      </c>
      <c r="C48" s="138">
        <v>45</v>
      </c>
      <c r="D48" s="140">
        <v>1.53</v>
      </c>
      <c r="E48" s="138">
        <v>0.03</v>
      </c>
      <c r="F48" s="140">
        <v>2</v>
      </c>
      <c r="G48" s="138">
        <v>3</v>
      </c>
      <c r="H48" s="140">
        <v>3.1E-2</v>
      </c>
      <c r="I48" s="138">
        <v>3.2000000000000001E-2</v>
      </c>
      <c r="J48" s="140">
        <v>0.4</v>
      </c>
      <c r="K48" s="138">
        <v>0.42</v>
      </c>
      <c r="L48" s="141">
        <v>1.4999999999999999E-2</v>
      </c>
    </row>
    <row r="49" spans="1:33" s="149" customFormat="1" ht="13.5" thickBot="1">
      <c r="A49" s="152" t="s">
        <v>8</v>
      </c>
      <c r="B49" s="276" t="s">
        <v>50</v>
      </c>
      <c r="C49" s="276"/>
      <c r="D49" s="276"/>
      <c r="E49" s="276"/>
      <c r="F49" s="276"/>
      <c r="G49" s="276"/>
      <c r="H49" s="276"/>
      <c r="I49" s="276"/>
      <c r="J49" s="276"/>
      <c r="K49" s="276"/>
      <c r="L49" s="277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</row>
    <row r="50" spans="1:33">
      <c r="A50" s="123">
        <v>36</v>
      </c>
      <c r="B50" s="1" t="s">
        <v>51</v>
      </c>
      <c r="C50" s="128">
        <v>125</v>
      </c>
      <c r="D50" s="143">
        <v>0.84</v>
      </c>
      <c r="E50" s="128">
        <v>4.3999999999999997E-2</v>
      </c>
      <c r="F50" s="143">
        <v>2</v>
      </c>
      <c r="G50" s="128">
        <v>5</v>
      </c>
      <c r="H50" s="143">
        <v>6.4000000000000001E-2</v>
      </c>
      <c r="I50" s="128">
        <v>7.0000000000000007E-2</v>
      </c>
      <c r="J50" s="143">
        <v>0.73</v>
      </c>
      <c r="K50" s="128">
        <v>0.82</v>
      </c>
      <c r="L50" s="130">
        <v>0.3</v>
      </c>
    </row>
    <row r="51" spans="1:33">
      <c r="A51" s="128">
        <v>37</v>
      </c>
      <c r="B51" s="1" t="s">
        <v>51</v>
      </c>
      <c r="C51" s="128">
        <v>100</v>
      </c>
      <c r="D51" s="143">
        <v>0.84</v>
      </c>
      <c r="E51" s="128">
        <v>4.3999999999999997E-2</v>
      </c>
      <c r="F51" s="143">
        <v>2</v>
      </c>
      <c r="G51" s="128">
        <v>5</v>
      </c>
      <c r="H51" s="143">
        <v>6.0999999999999999E-2</v>
      </c>
      <c r="I51" s="128">
        <v>6.7000000000000004E-2</v>
      </c>
      <c r="J51" s="143">
        <v>0.64</v>
      </c>
      <c r="K51" s="128">
        <v>0.72</v>
      </c>
      <c r="L51" s="130">
        <v>0.49</v>
      </c>
    </row>
    <row r="52" spans="1:33">
      <c r="A52" s="128">
        <v>38</v>
      </c>
      <c r="B52" s="144" t="s">
        <v>18</v>
      </c>
      <c r="C52" s="128">
        <v>75</v>
      </c>
      <c r="D52" s="143">
        <v>0.84</v>
      </c>
      <c r="E52" s="128">
        <v>4.5999999999999999E-2</v>
      </c>
      <c r="F52" s="143">
        <v>2</v>
      </c>
      <c r="G52" s="128">
        <v>5</v>
      </c>
      <c r="H52" s="143">
        <v>5.8000000000000003E-2</v>
      </c>
      <c r="I52" s="128">
        <v>6.4000000000000001E-2</v>
      </c>
      <c r="J52" s="143">
        <v>0.54</v>
      </c>
      <c r="K52" s="128">
        <v>0.61</v>
      </c>
      <c r="L52" s="130">
        <v>0.49</v>
      </c>
    </row>
    <row r="53" spans="1:33">
      <c r="A53" s="128">
        <v>39</v>
      </c>
      <c r="B53" s="1" t="s">
        <v>52</v>
      </c>
      <c r="C53" s="128">
        <v>225</v>
      </c>
      <c r="D53" s="143">
        <v>0.84</v>
      </c>
      <c r="E53" s="128">
        <v>5.3999999999999999E-2</v>
      </c>
      <c r="F53" s="143">
        <v>2</v>
      </c>
      <c r="G53" s="128">
        <v>5</v>
      </c>
      <c r="H53" s="143">
        <v>7.1999999999999995E-2</v>
      </c>
      <c r="I53" s="128">
        <v>8.2000000000000003E-2</v>
      </c>
      <c r="J53" s="143">
        <v>1.04</v>
      </c>
      <c r="K53" s="128">
        <v>1.19</v>
      </c>
      <c r="L53" s="130">
        <v>0.49</v>
      </c>
    </row>
    <row r="54" spans="1:33">
      <c r="A54" s="128">
        <v>40</v>
      </c>
      <c r="B54" s="144" t="s">
        <v>18</v>
      </c>
      <c r="C54" s="128">
        <v>175</v>
      </c>
      <c r="D54" s="143">
        <v>0.84</v>
      </c>
      <c r="E54" s="128">
        <v>5.1999999999999998E-2</v>
      </c>
      <c r="F54" s="143">
        <v>2</v>
      </c>
      <c r="G54" s="128">
        <v>5</v>
      </c>
      <c r="H54" s="143">
        <v>6.6000000000000003E-2</v>
      </c>
      <c r="I54" s="128">
        <v>7.5999999999999998E-2</v>
      </c>
      <c r="J54" s="143">
        <v>0.88</v>
      </c>
      <c r="K54" s="128">
        <v>1.01</v>
      </c>
      <c r="L54" s="130">
        <v>0.49</v>
      </c>
    </row>
    <row r="55" spans="1:33">
      <c r="A55" s="128">
        <v>41</v>
      </c>
      <c r="B55" s="144" t="s">
        <v>14</v>
      </c>
      <c r="C55" s="128">
        <v>125</v>
      </c>
      <c r="D55" s="143">
        <v>0.84</v>
      </c>
      <c r="E55" s="128">
        <v>4.9000000000000002E-2</v>
      </c>
      <c r="F55" s="143">
        <v>2</v>
      </c>
      <c r="G55" s="128">
        <v>5</v>
      </c>
      <c r="H55" s="143">
        <v>6.4000000000000001E-2</v>
      </c>
      <c r="I55" s="128">
        <v>7.0000000000000007E-2</v>
      </c>
      <c r="J55" s="143">
        <v>0.73</v>
      </c>
      <c r="K55" s="128">
        <v>0.82</v>
      </c>
      <c r="L55" s="130">
        <v>0.49</v>
      </c>
    </row>
    <row r="56" spans="1:33">
      <c r="A56" s="128">
        <v>42</v>
      </c>
      <c r="B56" s="144" t="s">
        <v>14</v>
      </c>
      <c r="C56" s="128">
        <v>75</v>
      </c>
      <c r="D56" s="143">
        <v>0.84</v>
      </c>
      <c r="E56" s="128">
        <v>4.7E-2</v>
      </c>
      <c r="F56" s="143">
        <v>2</v>
      </c>
      <c r="G56" s="128">
        <v>5</v>
      </c>
      <c r="H56" s="143">
        <v>5.8000000000000003E-2</v>
      </c>
      <c r="I56" s="128">
        <v>6.4000000000000001E-2</v>
      </c>
      <c r="J56" s="143">
        <v>0.54</v>
      </c>
      <c r="K56" s="128">
        <v>0.61</v>
      </c>
      <c r="L56" s="130">
        <v>0.53</v>
      </c>
    </row>
    <row r="57" spans="1:33" ht="25.5">
      <c r="A57" s="128">
        <v>43</v>
      </c>
      <c r="B57" s="144" t="s">
        <v>53</v>
      </c>
      <c r="C57" s="128">
        <v>250</v>
      </c>
      <c r="D57" s="143">
        <v>0.84</v>
      </c>
      <c r="E57" s="128">
        <v>5.8000000000000003E-2</v>
      </c>
      <c r="F57" s="143">
        <v>2</v>
      </c>
      <c r="G57" s="128">
        <v>5</v>
      </c>
      <c r="H57" s="143">
        <v>8.2000000000000003E-2</v>
      </c>
      <c r="I57" s="128">
        <v>8.5000000000000006E-2</v>
      </c>
      <c r="J57" s="143">
        <v>1.17</v>
      </c>
      <c r="K57" s="128">
        <v>1.28</v>
      </c>
      <c r="L57" s="130">
        <v>0.41</v>
      </c>
    </row>
    <row r="58" spans="1:33">
      <c r="A58" s="128">
        <v>44</v>
      </c>
      <c r="B58" s="144" t="s">
        <v>18</v>
      </c>
      <c r="C58" s="128">
        <v>225</v>
      </c>
      <c r="D58" s="143">
        <v>0.84</v>
      </c>
      <c r="E58" s="128">
        <v>5.8000000000000003E-2</v>
      </c>
      <c r="F58" s="143">
        <v>2</v>
      </c>
      <c r="G58" s="128">
        <v>5</v>
      </c>
      <c r="H58" s="143">
        <v>7.9000000000000001E-2</v>
      </c>
      <c r="I58" s="128">
        <v>8.4000000000000005E-2</v>
      </c>
      <c r="J58" s="143">
        <v>1.0900000000000001</v>
      </c>
      <c r="K58" s="128">
        <v>1.2</v>
      </c>
      <c r="L58" s="130">
        <v>0.41</v>
      </c>
    </row>
    <row r="59" spans="1:33">
      <c r="A59" s="128">
        <v>45</v>
      </c>
      <c r="B59" s="144" t="s">
        <v>14</v>
      </c>
      <c r="C59" s="128">
        <v>200</v>
      </c>
      <c r="D59" s="143">
        <v>0.84</v>
      </c>
      <c r="E59" s="128">
        <v>5.6000000000000001E-2</v>
      </c>
      <c r="F59" s="143">
        <v>2</v>
      </c>
      <c r="G59" s="128">
        <v>5</v>
      </c>
      <c r="H59" s="143">
        <v>7.5999999999999998E-2</v>
      </c>
      <c r="I59" s="128">
        <v>0.08</v>
      </c>
      <c r="J59" s="143">
        <v>1.01</v>
      </c>
      <c r="K59" s="128">
        <v>1.1100000000000001</v>
      </c>
      <c r="L59" s="130">
        <v>0.49</v>
      </c>
    </row>
    <row r="60" spans="1:33">
      <c r="A60" s="128">
        <v>46</v>
      </c>
      <c r="B60" s="144" t="s">
        <v>14</v>
      </c>
      <c r="C60" s="128">
        <v>150</v>
      </c>
      <c r="D60" s="143">
        <v>0.84</v>
      </c>
      <c r="E60" s="128">
        <v>0.05</v>
      </c>
      <c r="F60" s="143">
        <v>2</v>
      </c>
      <c r="G60" s="128">
        <v>5</v>
      </c>
      <c r="H60" s="143">
        <v>6.8000000000000005E-2</v>
      </c>
      <c r="I60" s="128">
        <v>7.2999999999999995E-2</v>
      </c>
      <c r="J60" s="143">
        <v>0.83</v>
      </c>
      <c r="K60" s="128">
        <v>0.92</v>
      </c>
      <c r="L60" s="130">
        <v>0.49</v>
      </c>
    </row>
    <row r="61" spans="1:33">
      <c r="A61" s="128">
        <v>47</v>
      </c>
      <c r="B61" s="144" t="s">
        <v>14</v>
      </c>
      <c r="C61" s="128">
        <v>125</v>
      </c>
      <c r="D61" s="143">
        <v>0.84</v>
      </c>
      <c r="E61" s="128">
        <v>4.9000000000000002E-2</v>
      </c>
      <c r="F61" s="143">
        <v>2</v>
      </c>
      <c r="G61" s="128">
        <v>5</v>
      </c>
      <c r="H61" s="143">
        <v>6.4000000000000001E-2</v>
      </c>
      <c r="I61" s="128">
        <v>6.9000000000000006E-2</v>
      </c>
      <c r="J61" s="143">
        <v>0.73</v>
      </c>
      <c r="K61" s="128">
        <v>0.81</v>
      </c>
      <c r="L61" s="130">
        <v>0.49</v>
      </c>
    </row>
    <row r="62" spans="1:33">
      <c r="A62" s="128">
        <v>48</v>
      </c>
      <c r="B62" s="144" t="s">
        <v>14</v>
      </c>
      <c r="C62" s="128">
        <v>100</v>
      </c>
      <c r="D62" s="143">
        <v>0.84</v>
      </c>
      <c r="E62" s="128">
        <v>4.3999999999999997E-2</v>
      </c>
      <c r="F62" s="143">
        <v>2</v>
      </c>
      <c r="G62" s="128">
        <v>5</v>
      </c>
      <c r="H62" s="143">
        <v>0.06</v>
      </c>
      <c r="I62" s="128">
        <v>6.5000000000000002E-2</v>
      </c>
      <c r="J62" s="143">
        <v>0.64</v>
      </c>
      <c r="K62" s="128">
        <v>0.71</v>
      </c>
      <c r="L62" s="130">
        <v>0.56000000000000005</v>
      </c>
    </row>
    <row r="63" spans="1:33">
      <c r="A63" s="128">
        <v>49</v>
      </c>
      <c r="B63" s="144" t="s">
        <v>14</v>
      </c>
      <c r="C63" s="128">
        <v>75</v>
      </c>
      <c r="D63" s="143">
        <v>0.84</v>
      </c>
      <c r="E63" s="128">
        <v>4.5999999999999999E-2</v>
      </c>
      <c r="F63" s="143">
        <v>2</v>
      </c>
      <c r="G63" s="128">
        <v>5</v>
      </c>
      <c r="H63" s="143">
        <v>5.6000000000000001E-2</v>
      </c>
      <c r="I63" s="128">
        <v>6.3E-2</v>
      </c>
      <c r="J63" s="143">
        <v>0.53</v>
      </c>
      <c r="K63" s="128">
        <v>0.6</v>
      </c>
      <c r="L63" s="130">
        <v>0.6</v>
      </c>
    </row>
    <row r="64" spans="1:33">
      <c r="A64" s="128">
        <v>50</v>
      </c>
      <c r="B64" s="144" t="s">
        <v>54</v>
      </c>
      <c r="C64" s="128">
        <v>180</v>
      </c>
      <c r="D64" s="143">
        <v>0.84</v>
      </c>
      <c r="E64" s="128">
        <v>3.7999999999999999E-2</v>
      </c>
      <c r="F64" s="143">
        <v>2</v>
      </c>
      <c r="G64" s="128">
        <v>5</v>
      </c>
      <c r="H64" s="143">
        <v>4.4999999999999998E-2</v>
      </c>
      <c r="I64" s="128">
        <v>4.8000000000000001E-2</v>
      </c>
      <c r="J64" s="143">
        <v>0.74</v>
      </c>
      <c r="K64" s="128">
        <v>0.81</v>
      </c>
      <c r="L64" s="130">
        <v>0.3</v>
      </c>
    </row>
    <row r="65" spans="1:12">
      <c r="A65" s="128">
        <v>51</v>
      </c>
      <c r="B65" s="144" t="s">
        <v>18</v>
      </c>
      <c r="C65" s="128" t="s">
        <v>55</v>
      </c>
      <c r="D65" s="143">
        <v>0.84</v>
      </c>
      <c r="E65" s="128">
        <v>3.6999999999999998E-2</v>
      </c>
      <c r="F65" s="143">
        <v>2</v>
      </c>
      <c r="G65" s="128">
        <v>5</v>
      </c>
      <c r="H65" s="143">
        <v>4.2999999999999997E-2</v>
      </c>
      <c r="I65" s="128">
        <v>4.5999999999999999E-2</v>
      </c>
      <c r="J65" s="143">
        <v>0.68</v>
      </c>
      <c r="K65" s="128">
        <v>0.75</v>
      </c>
      <c r="L65" s="130">
        <v>0.31</v>
      </c>
    </row>
    <row r="66" spans="1:12">
      <c r="A66" s="128">
        <v>52</v>
      </c>
      <c r="B66" s="144" t="s">
        <v>14</v>
      </c>
      <c r="C66" s="128" t="s">
        <v>56</v>
      </c>
      <c r="D66" s="143">
        <v>0.84</v>
      </c>
      <c r="E66" s="128">
        <v>3.5999999999999997E-2</v>
      </c>
      <c r="F66" s="143">
        <v>2</v>
      </c>
      <c r="G66" s="128">
        <v>5</v>
      </c>
      <c r="H66" s="143">
        <v>4.2000000000000003E-2</v>
      </c>
      <c r="I66" s="128">
        <v>4.4999999999999998E-2</v>
      </c>
      <c r="J66" s="143">
        <v>0.53</v>
      </c>
      <c r="K66" s="128">
        <v>0.59</v>
      </c>
      <c r="L66" s="130">
        <v>0.32</v>
      </c>
    </row>
    <row r="67" spans="1:12">
      <c r="A67" s="128">
        <v>53</v>
      </c>
      <c r="B67" s="144" t="s">
        <v>14</v>
      </c>
      <c r="C67" s="128" t="s">
        <v>57</v>
      </c>
      <c r="D67" s="143">
        <v>0.84</v>
      </c>
      <c r="E67" s="128">
        <v>3.5000000000000003E-2</v>
      </c>
      <c r="F67" s="143">
        <v>2</v>
      </c>
      <c r="G67" s="128">
        <v>5</v>
      </c>
      <c r="H67" s="143">
        <v>4.1000000000000002E-2</v>
      </c>
      <c r="I67" s="128">
        <v>4.3999999999999997E-2</v>
      </c>
      <c r="J67" s="143">
        <v>0.37</v>
      </c>
      <c r="K67" s="128">
        <v>0.41</v>
      </c>
      <c r="L67" s="130">
        <v>0.35</v>
      </c>
    </row>
    <row r="68" spans="1:12">
      <c r="A68" s="128">
        <v>54</v>
      </c>
      <c r="B68" s="144" t="s">
        <v>14</v>
      </c>
      <c r="C68" s="128" t="s">
        <v>58</v>
      </c>
      <c r="D68" s="143">
        <v>0.84</v>
      </c>
      <c r="E68" s="128">
        <v>3.5999999999999997E-2</v>
      </c>
      <c r="F68" s="143">
        <v>2</v>
      </c>
      <c r="G68" s="128">
        <v>5</v>
      </c>
      <c r="H68" s="143">
        <v>4.2000000000000003E-2</v>
      </c>
      <c r="I68" s="128">
        <v>4.4999999999999998E-2</v>
      </c>
      <c r="J68" s="143">
        <v>0.31</v>
      </c>
      <c r="K68" s="128">
        <v>0.35</v>
      </c>
      <c r="L68" s="130">
        <v>0.37</v>
      </c>
    </row>
    <row r="69" spans="1:12">
      <c r="A69" s="128">
        <v>55</v>
      </c>
      <c r="B69" s="144" t="s">
        <v>59</v>
      </c>
      <c r="C69" s="128">
        <v>200</v>
      </c>
      <c r="D69" s="143">
        <v>0.84</v>
      </c>
      <c r="E69" s="128">
        <v>6.4000000000000001E-2</v>
      </c>
      <c r="F69" s="143">
        <v>1</v>
      </c>
      <c r="G69" s="128">
        <v>2</v>
      </c>
      <c r="H69" s="143">
        <v>7.0000000000000007E-2</v>
      </c>
      <c r="I69" s="128">
        <v>7.5999999999999998E-2</v>
      </c>
      <c r="J69" s="143">
        <v>0.94</v>
      </c>
      <c r="K69" s="128">
        <v>1.01</v>
      </c>
      <c r="L69" s="130">
        <v>0.45</v>
      </c>
    </row>
    <row r="70" spans="1:12">
      <c r="A70" s="128">
        <v>56</v>
      </c>
      <c r="B70" s="144" t="s">
        <v>60</v>
      </c>
      <c r="C70" s="128">
        <v>200</v>
      </c>
      <c r="D70" s="143">
        <v>0.84</v>
      </c>
      <c r="E70" s="128">
        <v>7.0000000000000007E-2</v>
      </c>
      <c r="F70" s="143">
        <v>2</v>
      </c>
      <c r="G70" s="128">
        <v>5</v>
      </c>
      <c r="H70" s="143">
        <v>7.5999999999999998E-2</v>
      </c>
      <c r="I70" s="128">
        <v>0.08</v>
      </c>
      <c r="J70" s="143">
        <v>1.01</v>
      </c>
      <c r="K70" s="128">
        <v>1.1100000000000001</v>
      </c>
      <c r="L70" s="130">
        <v>0.38</v>
      </c>
    </row>
    <row r="71" spans="1:12">
      <c r="A71" s="128">
        <v>57</v>
      </c>
      <c r="B71" s="144" t="s">
        <v>18</v>
      </c>
      <c r="C71" s="128">
        <v>125</v>
      </c>
      <c r="D71" s="143">
        <v>0.84</v>
      </c>
      <c r="E71" s="128">
        <v>5.6000000000000001E-2</v>
      </c>
      <c r="F71" s="143">
        <v>2</v>
      </c>
      <c r="G71" s="128">
        <v>5</v>
      </c>
      <c r="H71" s="143">
        <v>0.06</v>
      </c>
      <c r="I71" s="128">
        <v>6.4000000000000001E-2</v>
      </c>
      <c r="J71" s="143">
        <v>0.7</v>
      </c>
      <c r="K71" s="128">
        <v>0.78</v>
      </c>
      <c r="L71" s="130">
        <v>0.38</v>
      </c>
    </row>
    <row r="72" spans="1:12">
      <c r="A72" s="128">
        <v>58</v>
      </c>
      <c r="B72" s="1" t="s">
        <v>61</v>
      </c>
      <c r="C72" s="128">
        <v>45</v>
      </c>
      <c r="D72" s="143">
        <v>0.84</v>
      </c>
      <c r="E72" s="128">
        <v>4.7E-2</v>
      </c>
      <c r="F72" s="143">
        <v>2</v>
      </c>
      <c r="G72" s="128">
        <v>5</v>
      </c>
      <c r="H72" s="143">
        <v>0.06</v>
      </c>
      <c r="I72" s="128">
        <v>6.4000000000000001E-2</v>
      </c>
      <c r="J72" s="143">
        <v>0.44</v>
      </c>
      <c r="K72" s="128">
        <v>0.5</v>
      </c>
      <c r="L72" s="130">
        <v>0.6</v>
      </c>
    </row>
    <row r="73" spans="1:12">
      <c r="A73" s="128">
        <v>59</v>
      </c>
      <c r="B73" s="144" t="s">
        <v>62</v>
      </c>
      <c r="C73" s="128">
        <v>150</v>
      </c>
      <c r="D73" s="143">
        <v>0.84</v>
      </c>
      <c r="E73" s="128">
        <v>6.0999999999999999E-2</v>
      </c>
      <c r="F73" s="143">
        <v>2</v>
      </c>
      <c r="G73" s="128">
        <v>5</v>
      </c>
      <c r="H73" s="143">
        <v>6.4000000000000001E-2</v>
      </c>
      <c r="I73" s="128">
        <v>7.0000000000000007E-2</v>
      </c>
      <c r="J73" s="143">
        <v>0.8</v>
      </c>
      <c r="K73" s="128">
        <v>0.9</v>
      </c>
      <c r="L73" s="130">
        <v>0.53</v>
      </c>
    </row>
    <row r="74" spans="1:12">
      <c r="A74" s="128">
        <v>60</v>
      </c>
      <c r="B74" s="144" t="s">
        <v>63</v>
      </c>
      <c r="C74" s="128">
        <v>25</v>
      </c>
      <c r="D74" s="143">
        <v>0.84</v>
      </c>
      <c r="E74" s="128">
        <v>0.04</v>
      </c>
      <c r="F74" s="143">
        <v>2</v>
      </c>
      <c r="G74" s="128">
        <v>5</v>
      </c>
      <c r="H74" s="143">
        <v>4.2999999999999997E-2</v>
      </c>
      <c r="I74" s="128">
        <v>0.05</v>
      </c>
      <c r="J74" s="143">
        <v>0.27</v>
      </c>
      <c r="K74" s="128">
        <v>0.31</v>
      </c>
      <c r="L74" s="130">
        <v>0.61</v>
      </c>
    </row>
    <row r="75" spans="1:12">
      <c r="A75" s="128">
        <v>61</v>
      </c>
      <c r="B75" s="144" t="s">
        <v>18</v>
      </c>
      <c r="C75" s="128">
        <v>17</v>
      </c>
      <c r="D75" s="143">
        <v>0.84</v>
      </c>
      <c r="E75" s="128">
        <v>4.3999999999999997E-2</v>
      </c>
      <c r="F75" s="143">
        <v>2</v>
      </c>
      <c r="G75" s="128">
        <v>5</v>
      </c>
      <c r="H75" s="143">
        <v>4.5999999999999999E-2</v>
      </c>
      <c r="I75" s="128">
        <v>5.2999999999999999E-2</v>
      </c>
      <c r="J75" s="143">
        <v>0.23</v>
      </c>
      <c r="K75" s="128">
        <v>0.26</v>
      </c>
      <c r="L75" s="130">
        <v>0.66</v>
      </c>
    </row>
    <row r="76" spans="1:12">
      <c r="A76" s="128">
        <v>62</v>
      </c>
      <c r="B76" s="144" t="s">
        <v>14</v>
      </c>
      <c r="C76" s="128">
        <v>15</v>
      </c>
      <c r="D76" s="143">
        <v>0.84</v>
      </c>
      <c r="E76" s="128">
        <v>4.5999999999999999E-2</v>
      </c>
      <c r="F76" s="143">
        <v>2</v>
      </c>
      <c r="G76" s="128">
        <v>5</v>
      </c>
      <c r="H76" s="143">
        <v>4.8000000000000001E-2</v>
      </c>
      <c r="I76" s="128">
        <v>5.2999999999999999E-2</v>
      </c>
      <c r="J76" s="143">
        <v>0.22</v>
      </c>
      <c r="K76" s="128">
        <v>0.25</v>
      </c>
      <c r="L76" s="130">
        <v>0.68</v>
      </c>
    </row>
    <row r="77" spans="1:12">
      <c r="A77" s="128">
        <v>63</v>
      </c>
      <c r="B77" s="144" t="s">
        <v>14</v>
      </c>
      <c r="C77" s="128">
        <v>11</v>
      </c>
      <c r="D77" s="143">
        <v>0.84</v>
      </c>
      <c r="E77" s="128">
        <v>4.8000000000000001E-2</v>
      </c>
      <c r="F77" s="143">
        <v>2</v>
      </c>
      <c r="G77" s="128">
        <v>5</v>
      </c>
      <c r="H77" s="143">
        <v>0.05</v>
      </c>
      <c r="I77" s="128">
        <v>5.5E-2</v>
      </c>
      <c r="J77" s="143">
        <v>0.19</v>
      </c>
      <c r="K77" s="128">
        <v>0.22</v>
      </c>
      <c r="L77" s="130">
        <v>0.7</v>
      </c>
    </row>
    <row r="78" spans="1:12">
      <c r="A78" s="128">
        <v>64</v>
      </c>
      <c r="B78" s="144" t="s">
        <v>64</v>
      </c>
      <c r="C78" s="128">
        <v>85</v>
      </c>
      <c r="D78" s="143">
        <v>0.84</v>
      </c>
      <c r="E78" s="128">
        <v>4.3999999999999997E-2</v>
      </c>
      <c r="F78" s="143">
        <v>2</v>
      </c>
      <c r="G78" s="128">
        <v>5</v>
      </c>
      <c r="H78" s="143">
        <v>4.5999999999999999E-2</v>
      </c>
      <c r="I78" s="128">
        <v>0.05</v>
      </c>
      <c r="J78" s="143">
        <v>0.51</v>
      </c>
      <c r="K78" s="128">
        <v>0.56999999999999995</v>
      </c>
      <c r="L78" s="130">
        <v>0.5</v>
      </c>
    </row>
    <row r="79" spans="1:12">
      <c r="A79" s="128">
        <v>65</v>
      </c>
      <c r="B79" s="144" t="s">
        <v>18</v>
      </c>
      <c r="C79" s="128">
        <v>75</v>
      </c>
      <c r="D79" s="143">
        <v>0.84</v>
      </c>
      <c r="E79" s="128">
        <v>0.04</v>
      </c>
      <c r="F79" s="143">
        <v>2</v>
      </c>
      <c r="G79" s="128">
        <v>5</v>
      </c>
      <c r="H79" s="143">
        <v>4.2000000000000003E-2</v>
      </c>
      <c r="I79" s="128">
        <v>4.7E-2</v>
      </c>
      <c r="J79" s="143">
        <v>0.46</v>
      </c>
      <c r="K79" s="128">
        <v>0.52</v>
      </c>
      <c r="L79" s="130">
        <v>0.5</v>
      </c>
    </row>
    <row r="80" spans="1:12">
      <c r="A80" s="128">
        <v>66</v>
      </c>
      <c r="B80" s="144" t="s">
        <v>14</v>
      </c>
      <c r="C80" s="128">
        <v>60</v>
      </c>
      <c r="D80" s="143">
        <v>0.84</v>
      </c>
      <c r="E80" s="128">
        <v>3.7999999999999999E-2</v>
      </c>
      <c r="F80" s="143">
        <v>2</v>
      </c>
      <c r="G80" s="128">
        <v>5</v>
      </c>
      <c r="H80" s="143">
        <v>0.04</v>
      </c>
      <c r="I80" s="128">
        <v>4.4999999999999998E-2</v>
      </c>
      <c r="J80" s="143">
        <v>0.4</v>
      </c>
      <c r="K80" s="128">
        <v>0.45</v>
      </c>
      <c r="L80" s="130">
        <v>0.51</v>
      </c>
    </row>
    <row r="81" spans="1:33">
      <c r="A81" s="128">
        <v>67</v>
      </c>
      <c r="B81" s="144" t="s">
        <v>14</v>
      </c>
      <c r="C81" s="128">
        <v>45</v>
      </c>
      <c r="D81" s="143">
        <v>0.84</v>
      </c>
      <c r="E81" s="128">
        <v>3.9E-2</v>
      </c>
      <c r="F81" s="143">
        <v>2</v>
      </c>
      <c r="G81" s="128">
        <v>5</v>
      </c>
      <c r="H81" s="143">
        <v>4.1000000000000002E-2</v>
      </c>
      <c r="I81" s="128">
        <v>4.4999999999999998E-2</v>
      </c>
      <c r="J81" s="143">
        <v>0.35</v>
      </c>
      <c r="K81" s="128">
        <v>0.39</v>
      </c>
      <c r="L81" s="130">
        <v>0.51</v>
      </c>
    </row>
    <row r="82" spans="1:33">
      <c r="A82" s="128">
        <v>68</v>
      </c>
      <c r="B82" s="144" t="s">
        <v>14</v>
      </c>
      <c r="C82" s="128">
        <v>35</v>
      </c>
      <c r="D82" s="143">
        <v>0.84</v>
      </c>
      <c r="E82" s="128">
        <v>3.9E-2</v>
      </c>
      <c r="F82" s="143">
        <v>2</v>
      </c>
      <c r="G82" s="128">
        <v>5</v>
      </c>
      <c r="H82" s="143">
        <v>4.1000000000000002E-2</v>
      </c>
      <c r="I82" s="128">
        <v>4.5999999999999999E-2</v>
      </c>
      <c r="J82" s="143">
        <v>0.31</v>
      </c>
      <c r="K82" s="128">
        <v>0.35</v>
      </c>
      <c r="L82" s="130">
        <v>0.52</v>
      </c>
    </row>
    <row r="83" spans="1:33">
      <c r="A83" s="128">
        <v>69</v>
      </c>
      <c r="B83" s="144" t="s">
        <v>14</v>
      </c>
      <c r="C83" s="128">
        <v>30</v>
      </c>
      <c r="D83" s="143">
        <v>0.84</v>
      </c>
      <c r="E83" s="128">
        <v>0.04</v>
      </c>
      <c r="F83" s="143">
        <v>2</v>
      </c>
      <c r="G83" s="128">
        <v>5</v>
      </c>
      <c r="H83" s="143">
        <v>4.2000000000000003E-2</v>
      </c>
      <c r="I83" s="128">
        <v>4.5999999999999999E-2</v>
      </c>
      <c r="J83" s="143">
        <v>0.28999999999999998</v>
      </c>
      <c r="K83" s="128">
        <v>0.32</v>
      </c>
      <c r="L83" s="130">
        <v>0.52</v>
      </c>
    </row>
    <row r="84" spans="1:33">
      <c r="A84" s="128">
        <v>70</v>
      </c>
      <c r="B84" s="144" t="s">
        <v>14</v>
      </c>
      <c r="C84" s="128">
        <v>20</v>
      </c>
      <c r="D84" s="143">
        <v>0.84</v>
      </c>
      <c r="E84" s="128">
        <v>0.04</v>
      </c>
      <c r="F84" s="143">
        <v>2</v>
      </c>
      <c r="G84" s="128">
        <v>5</v>
      </c>
      <c r="H84" s="143">
        <v>4.2999999999999997E-2</v>
      </c>
      <c r="I84" s="128">
        <v>4.8000000000000001E-2</v>
      </c>
      <c r="J84" s="143">
        <v>0.24</v>
      </c>
      <c r="K84" s="128">
        <v>0.27</v>
      </c>
      <c r="L84" s="130">
        <v>0.53</v>
      </c>
    </row>
    <row r="85" spans="1:33">
      <c r="A85" s="128">
        <v>71</v>
      </c>
      <c r="B85" s="144" t="s">
        <v>14</v>
      </c>
      <c r="C85" s="128">
        <v>17</v>
      </c>
      <c r="D85" s="143">
        <v>0.84</v>
      </c>
      <c r="E85" s="128">
        <v>4.3999999999999997E-2</v>
      </c>
      <c r="F85" s="143">
        <v>2</v>
      </c>
      <c r="G85" s="128">
        <v>5</v>
      </c>
      <c r="H85" s="143">
        <v>4.7E-2</v>
      </c>
      <c r="I85" s="128">
        <v>5.2999999999999999E-2</v>
      </c>
      <c r="J85" s="143">
        <v>0.23</v>
      </c>
      <c r="K85" s="128">
        <v>0.26</v>
      </c>
      <c r="L85" s="130">
        <v>0.54</v>
      </c>
    </row>
    <row r="86" spans="1:33">
      <c r="A86" s="128">
        <v>72</v>
      </c>
      <c r="B86" s="144" t="s">
        <v>14</v>
      </c>
      <c r="C86" s="128">
        <v>15</v>
      </c>
      <c r="D86" s="143">
        <v>0.84</v>
      </c>
      <c r="E86" s="128">
        <v>4.5999999999999999E-2</v>
      </c>
      <c r="F86" s="143">
        <v>2</v>
      </c>
      <c r="G86" s="128">
        <v>5</v>
      </c>
      <c r="H86" s="143">
        <v>4.9000000000000002E-2</v>
      </c>
      <c r="I86" s="128">
        <v>5.5E-2</v>
      </c>
      <c r="J86" s="143">
        <v>0.22</v>
      </c>
      <c r="K86" s="128">
        <v>0.25</v>
      </c>
      <c r="L86" s="130">
        <v>0.55000000000000004</v>
      </c>
    </row>
    <row r="87" spans="1:33">
      <c r="A87" s="128">
        <v>73</v>
      </c>
      <c r="B87" s="144" t="s">
        <v>65</v>
      </c>
      <c r="C87" s="128">
        <v>400</v>
      </c>
      <c r="D87" s="143">
        <v>0.84</v>
      </c>
      <c r="E87" s="128">
        <v>0.11</v>
      </c>
      <c r="F87" s="143">
        <v>1</v>
      </c>
      <c r="G87" s="128">
        <v>2</v>
      </c>
      <c r="H87" s="143">
        <v>0.12</v>
      </c>
      <c r="I87" s="128">
        <v>0.14000000000000001</v>
      </c>
      <c r="J87" s="143">
        <v>1.76</v>
      </c>
      <c r="K87" s="128">
        <v>1.94</v>
      </c>
      <c r="L87" s="130">
        <v>0.02</v>
      </c>
    </row>
    <row r="88" spans="1:33">
      <c r="A88" s="128">
        <v>74</v>
      </c>
      <c r="B88" s="144" t="s">
        <v>18</v>
      </c>
      <c r="C88" s="128">
        <v>300</v>
      </c>
      <c r="D88" s="143">
        <v>0.84</v>
      </c>
      <c r="E88" s="128">
        <v>0.09</v>
      </c>
      <c r="F88" s="143">
        <v>1</v>
      </c>
      <c r="G88" s="128">
        <v>2</v>
      </c>
      <c r="H88" s="143">
        <v>0.11</v>
      </c>
      <c r="I88" s="128">
        <v>0.12</v>
      </c>
      <c r="J88" s="143">
        <v>1.46</v>
      </c>
      <c r="K88" s="128">
        <v>1.56</v>
      </c>
      <c r="L88" s="130">
        <v>0.02</v>
      </c>
    </row>
    <row r="89" spans="1:33" ht="13.5" thickBot="1">
      <c r="A89" s="138">
        <v>75</v>
      </c>
      <c r="B89" s="145" t="s">
        <v>14</v>
      </c>
      <c r="C89" s="138">
        <v>200</v>
      </c>
      <c r="D89" s="146">
        <v>0.84</v>
      </c>
      <c r="E89" s="138">
        <v>7.0000000000000007E-2</v>
      </c>
      <c r="F89" s="146">
        <v>1</v>
      </c>
      <c r="G89" s="138">
        <v>2</v>
      </c>
      <c r="H89" s="146">
        <v>0.08</v>
      </c>
      <c r="I89" s="138">
        <v>0.09</v>
      </c>
      <c r="J89" s="146">
        <v>1.01</v>
      </c>
      <c r="K89" s="138">
        <v>1.1000000000000001</v>
      </c>
      <c r="L89" s="141">
        <v>0.03</v>
      </c>
    </row>
    <row r="90" spans="1:33" s="149" customFormat="1" ht="13.5" thickBot="1">
      <c r="A90" s="152" t="s">
        <v>66</v>
      </c>
      <c r="B90" s="271" t="s">
        <v>67</v>
      </c>
      <c r="C90" s="278"/>
      <c r="D90" s="271"/>
      <c r="E90" s="278"/>
      <c r="F90" s="271"/>
      <c r="G90" s="278"/>
      <c r="H90" s="271"/>
      <c r="I90" s="278"/>
      <c r="J90" s="271"/>
      <c r="K90" s="278"/>
      <c r="L90" s="272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</row>
    <row r="91" spans="1:33">
      <c r="A91" s="123">
        <v>76</v>
      </c>
      <c r="B91" s="124" t="s">
        <v>68</v>
      </c>
      <c r="C91" s="123">
        <v>1000</v>
      </c>
      <c r="D91" s="125">
        <v>2.2999999999999998</v>
      </c>
      <c r="E91" s="123">
        <v>0.15</v>
      </c>
      <c r="F91" s="125">
        <v>10</v>
      </c>
      <c r="G91" s="123">
        <v>12</v>
      </c>
      <c r="H91" s="125">
        <v>0.23</v>
      </c>
      <c r="I91" s="123">
        <v>0.28999999999999998</v>
      </c>
      <c r="J91" s="125">
        <v>6.75</v>
      </c>
      <c r="K91" s="123">
        <v>7.7</v>
      </c>
      <c r="L91" s="127">
        <v>0.12</v>
      </c>
    </row>
    <row r="92" spans="1:33">
      <c r="A92" s="128">
        <v>77</v>
      </c>
      <c r="B92" s="132" t="s">
        <v>18</v>
      </c>
      <c r="C92" s="128">
        <v>800</v>
      </c>
      <c r="D92" s="129">
        <v>2.2999999999999998</v>
      </c>
      <c r="E92" s="128">
        <v>0.13</v>
      </c>
      <c r="F92" s="129">
        <v>10</v>
      </c>
      <c r="G92" s="128">
        <v>12</v>
      </c>
      <c r="H92" s="129">
        <v>0.19</v>
      </c>
      <c r="I92" s="128">
        <v>0.23</v>
      </c>
      <c r="J92" s="129">
        <v>5.49</v>
      </c>
      <c r="K92" s="128">
        <v>6.13</v>
      </c>
      <c r="L92" s="130">
        <v>0.12</v>
      </c>
    </row>
    <row r="93" spans="1:33">
      <c r="A93" s="128">
        <v>78</v>
      </c>
      <c r="B93" s="132" t="s">
        <v>14</v>
      </c>
      <c r="C93" s="128">
        <v>600</v>
      </c>
      <c r="D93" s="129">
        <v>2.2999999999999998</v>
      </c>
      <c r="E93" s="128">
        <v>0.11</v>
      </c>
      <c r="F93" s="129">
        <v>10</v>
      </c>
      <c r="G93" s="128">
        <v>12</v>
      </c>
      <c r="H93" s="129">
        <v>0.13</v>
      </c>
      <c r="I93" s="128">
        <v>0.16</v>
      </c>
      <c r="J93" s="129">
        <v>3.93</v>
      </c>
      <c r="K93" s="128">
        <v>4.43</v>
      </c>
      <c r="L93" s="130">
        <v>0.13</v>
      </c>
    </row>
    <row r="94" spans="1:33">
      <c r="A94" s="128">
        <v>79</v>
      </c>
      <c r="B94" s="132" t="s">
        <v>14</v>
      </c>
      <c r="C94" s="128">
        <v>400</v>
      </c>
      <c r="D94" s="129">
        <v>2.2999999999999998</v>
      </c>
      <c r="E94" s="128">
        <v>0.08</v>
      </c>
      <c r="F94" s="129">
        <v>10</v>
      </c>
      <c r="G94" s="128">
        <v>12</v>
      </c>
      <c r="H94" s="129">
        <v>0.11</v>
      </c>
      <c r="I94" s="128">
        <v>0.13</v>
      </c>
      <c r="J94" s="129">
        <v>2.95</v>
      </c>
      <c r="K94" s="128">
        <v>3.26</v>
      </c>
      <c r="L94" s="130">
        <v>0.19</v>
      </c>
    </row>
    <row r="95" spans="1:33">
      <c r="A95" s="128">
        <v>80</v>
      </c>
      <c r="B95" s="132" t="s">
        <v>69</v>
      </c>
      <c r="C95" s="128">
        <v>200</v>
      </c>
      <c r="D95" s="129">
        <v>2.2999999999999998</v>
      </c>
      <c r="E95" s="128">
        <v>0.06</v>
      </c>
      <c r="F95" s="129">
        <v>10</v>
      </c>
      <c r="G95" s="128">
        <v>12</v>
      </c>
      <c r="H95" s="129">
        <v>7.0000000000000007E-2</v>
      </c>
      <c r="I95" s="128">
        <v>0.08</v>
      </c>
      <c r="J95" s="129">
        <v>1.67</v>
      </c>
      <c r="K95" s="128">
        <v>1.81</v>
      </c>
      <c r="L95" s="130">
        <v>0.24</v>
      </c>
    </row>
    <row r="96" spans="1:33">
      <c r="A96" s="128">
        <v>81</v>
      </c>
      <c r="B96" s="1" t="s">
        <v>70</v>
      </c>
      <c r="C96" s="128">
        <v>500</v>
      </c>
      <c r="D96" s="129">
        <v>2.2999999999999998</v>
      </c>
      <c r="E96" s="128">
        <v>9.5000000000000001E-2</v>
      </c>
      <c r="F96" s="129">
        <v>10</v>
      </c>
      <c r="G96" s="128">
        <v>15</v>
      </c>
      <c r="H96" s="129">
        <v>0.15</v>
      </c>
      <c r="I96" s="128">
        <v>0.19</v>
      </c>
      <c r="J96" s="129">
        <v>3.86</v>
      </c>
      <c r="K96" s="128">
        <v>4.5</v>
      </c>
      <c r="L96" s="130">
        <v>0.11</v>
      </c>
    </row>
    <row r="97" spans="1:33">
      <c r="A97" s="128">
        <v>82</v>
      </c>
      <c r="B97" s="132" t="s">
        <v>18</v>
      </c>
      <c r="C97" s="128">
        <v>450</v>
      </c>
      <c r="D97" s="129">
        <v>2.2999999999999998</v>
      </c>
      <c r="E97" s="128">
        <v>0.09</v>
      </c>
      <c r="F97" s="129">
        <v>10</v>
      </c>
      <c r="G97" s="128">
        <v>15</v>
      </c>
      <c r="H97" s="129">
        <v>0.13500000000000001</v>
      </c>
      <c r="I97" s="128">
        <v>0.17</v>
      </c>
      <c r="J97" s="129">
        <v>3.47</v>
      </c>
      <c r="K97" s="128">
        <v>4.04</v>
      </c>
      <c r="L97" s="130">
        <v>0.11</v>
      </c>
    </row>
    <row r="98" spans="1:33">
      <c r="A98" s="128">
        <v>83</v>
      </c>
      <c r="B98" s="132" t="s">
        <v>14</v>
      </c>
      <c r="C98" s="128">
        <v>400</v>
      </c>
      <c r="D98" s="129">
        <v>2.2999999999999998</v>
      </c>
      <c r="E98" s="128">
        <v>0.08</v>
      </c>
      <c r="F98" s="129">
        <v>10</v>
      </c>
      <c r="G98" s="128">
        <v>15</v>
      </c>
      <c r="H98" s="129">
        <v>0.13</v>
      </c>
      <c r="I98" s="128">
        <v>0.16</v>
      </c>
      <c r="J98" s="129">
        <v>3.21</v>
      </c>
      <c r="K98" s="128">
        <v>3.7</v>
      </c>
      <c r="L98" s="130">
        <v>0.26</v>
      </c>
    </row>
    <row r="99" spans="1:33">
      <c r="A99" s="128">
        <v>84</v>
      </c>
      <c r="B99" s="132" t="s">
        <v>71</v>
      </c>
      <c r="C99" s="128">
        <v>300</v>
      </c>
      <c r="D99" s="129">
        <v>2.2999999999999998</v>
      </c>
      <c r="E99" s="128">
        <v>7.0000000000000007E-2</v>
      </c>
      <c r="F99" s="129">
        <v>10</v>
      </c>
      <c r="G99" s="128">
        <v>15</v>
      </c>
      <c r="H99" s="129">
        <v>0.09</v>
      </c>
      <c r="I99" s="128">
        <v>0.14000000000000001</v>
      </c>
      <c r="J99" s="129">
        <v>2.31</v>
      </c>
      <c r="K99" s="128">
        <v>2.99</v>
      </c>
      <c r="L99" s="130">
        <v>0.45</v>
      </c>
    </row>
    <row r="100" spans="1:33">
      <c r="A100" s="128">
        <v>85</v>
      </c>
      <c r="B100" s="132" t="s">
        <v>18</v>
      </c>
      <c r="C100" s="128">
        <v>200</v>
      </c>
      <c r="D100" s="129">
        <v>2.2999999999999998</v>
      </c>
      <c r="E100" s="128">
        <v>0.06</v>
      </c>
      <c r="F100" s="129">
        <v>10</v>
      </c>
      <c r="G100" s="128">
        <v>15</v>
      </c>
      <c r="H100" s="129">
        <v>7.0000000000000007E-2</v>
      </c>
      <c r="I100" s="128">
        <v>0.09</v>
      </c>
      <c r="J100" s="129">
        <v>1.67</v>
      </c>
      <c r="K100" s="128">
        <v>1.96</v>
      </c>
      <c r="L100" s="130">
        <v>0.49</v>
      </c>
    </row>
    <row r="101" spans="1:33">
      <c r="A101" s="128">
        <v>86</v>
      </c>
      <c r="B101" s="132" t="s">
        <v>72</v>
      </c>
      <c r="C101" s="128">
        <v>300</v>
      </c>
      <c r="D101" s="129">
        <v>2.2999999999999998</v>
      </c>
      <c r="E101" s="128">
        <v>6.4000000000000001E-2</v>
      </c>
      <c r="F101" s="129">
        <v>15</v>
      </c>
      <c r="G101" s="128">
        <v>20</v>
      </c>
      <c r="H101" s="129">
        <v>7.0000000000000007E-2</v>
      </c>
      <c r="I101" s="128">
        <v>0.08</v>
      </c>
      <c r="J101" s="129">
        <v>2.12</v>
      </c>
      <c r="K101" s="128">
        <v>2.34</v>
      </c>
      <c r="L101" s="130">
        <v>0.19</v>
      </c>
    </row>
    <row r="102" spans="1:33">
      <c r="A102" s="128">
        <v>87</v>
      </c>
      <c r="B102" s="132" t="s">
        <v>18</v>
      </c>
      <c r="C102" s="128">
        <v>200</v>
      </c>
      <c r="D102" s="129">
        <v>2.2999999999999998</v>
      </c>
      <c r="E102" s="128">
        <v>5.1999999999999998E-2</v>
      </c>
      <c r="F102" s="129">
        <v>15</v>
      </c>
      <c r="G102" s="128">
        <v>20</v>
      </c>
      <c r="H102" s="129">
        <v>0.06</v>
      </c>
      <c r="I102" s="128">
        <v>6.4000000000000001E-2</v>
      </c>
      <c r="J102" s="129">
        <v>1.6</v>
      </c>
      <c r="K102" s="128">
        <v>1.71</v>
      </c>
      <c r="L102" s="130">
        <v>0.49</v>
      </c>
    </row>
    <row r="103" spans="1:33">
      <c r="A103" s="128">
        <v>88</v>
      </c>
      <c r="B103" s="132" t="s">
        <v>73</v>
      </c>
      <c r="C103" s="128">
        <v>150</v>
      </c>
      <c r="D103" s="129">
        <v>2.2999999999999998</v>
      </c>
      <c r="E103" s="128">
        <v>0.05</v>
      </c>
      <c r="F103" s="129">
        <v>7</v>
      </c>
      <c r="G103" s="128">
        <v>12</v>
      </c>
      <c r="H103" s="129">
        <v>0.06</v>
      </c>
      <c r="I103" s="128">
        <v>7.0000000000000007E-2</v>
      </c>
      <c r="J103" s="129">
        <v>1.3</v>
      </c>
      <c r="K103" s="128">
        <v>1.47</v>
      </c>
      <c r="L103" s="130">
        <v>0.49</v>
      </c>
    </row>
    <row r="104" spans="1:33">
      <c r="A104" s="128">
        <v>89</v>
      </c>
      <c r="B104" s="1" t="s">
        <v>74</v>
      </c>
      <c r="C104" s="128">
        <v>1350</v>
      </c>
      <c r="D104" s="129">
        <v>0.84</v>
      </c>
      <c r="E104" s="128">
        <v>0.35</v>
      </c>
      <c r="F104" s="129">
        <v>4</v>
      </c>
      <c r="G104" s="128">
        <v>6</v>
      </c>
      <c r="H104" s="129">
        <v>0.5</v>
      </c>
      <c r="I104" s="128">
        <v>0.56000000000000005</v>
      </c>
      <c r="J104" s="129">
        <v>7.04</v>
      </c>
      <c r="K104" s="128">
        <v>7.76</v>
      </c>
      <c r="L104" s="130">
        <v>9.8000000000000004E-2</v>
      </c>
    </row>
    <row r="105" spans="1:33">
      <c r="A105" s="128">
        <v>90</v>
      </c>
      <c r="B105" s="132" t="s">
        <v>18</v>
      </c>
      <c r="C105" s="128">
        <v>1100</v>
      </c>
      <c r="D105" s="129">
        <v>0.84</v>
      </c>
      <c r="E105" s="128">
        <v>0.23</v>
      </c>
      <c r="F105" s="129">
        <v>4</v>
      </c>
      <c r="G105" s="128">
        <v>6</v>
      </c>
      <c r="H105" s="129">
        <v>0.35</v>
      </c>
      <c r="I105" s="128">
        <v>0.41</v>
      </c>
      <c r="J105" s="129">
        <v>5.32</v>
      </c>
      <c r="K105" s="128">
        <v>5.99</v>
      </c>
      <c r="L105" s="130">
        <v>0.11</v>
      </c>
    </row>
    <row r="106" spans="1:33">
      <c r="A106" s="128">
        <v>91</v>
      </c>
      <c r="B106" s="1" t="s">
        <v>75</v>
      </c>
      <c r="C106" s="128">
        <v>1050</v>
      </c>
      <c r="D106" s="129">
        <v>0.84</v>
      </c>
      <c r="E106" s="128">
        <v>0.15</v>
      </c>
      <c r="F106" s="129">
        <v>4</v>
      </c>
      <c r="G106" s="128">
        <v>6</v>
      </c>
      <c r="H106" s="129">
        <v>0.34</v>
      </c>
      <c r="I106" s="128">
        <v>0.36</v>
      </c>
      <c r="J106" s="129">
        <v>5.12</v>
      </c>
      <c r="K106" s="128">
        <v>5.48</v>
      </c>
      <c r="L106" s="130">
        <v>7.4999999999999997E-2</v>
      </c>
    </row>
    <row r="107" spans="1:33">
      <c r="A107" s="128">
        <v>92</v>
      </c>
      <c r="B107" s="132" t="s">
        <v>18</v>
      </c>
      <c r="C107" s="128">
        <v>800</v>
      </c>
      <c r="D107" s="129">
        <v>0.84</v>
      </c>
      <c r="E107" s="128">
        <v>0.15</v>
      </c>
      <c r="F107" s="129">
        <v>4</v>
      </c>
      <c r="G107" s="128">
        <v>6</v>
      </c>
      <c r="H107" s="129">
        <v>0.19</v>
      </c>
      <c r="I107" s="128">
        <v>0.21</v>
      </c>
      <c r="J107" s="129">
        <v>3.34</v>
      </c>
      <c r="K107" s="128">
        <v>3.66</v>
      </c>
      <c r="L107" s="130">
        <v>7.4999999999999997E-2</v>
      </c>
    </row>
    <row r="108" spans="1:33">
      <c r="A108" s="128">
        <v>93</v>
      </c>
      <c r="B108" s="1" t="s">
        <v>76</v>
      </c>
      <c r="C108" s="128">
        <v>300</v>
      </c>
      <c r="D108" s="129">
        <v>1.68</v>
      </c>
      <c r="E108" s="128">
        <v>8.6999999999999994E-2</v>
      </c>
      <c r="F108" s="129">
        <v>1</v>
      </c>
      <c r="G108" s="128">
        <v>2</v>
      </c>
      <c r="H108" s="129">
        <v>0.09</v>
      </c>
      <c r="I108" s="128">
        <v>9.9000000000000005E-2</v>
      </c>
      <c r="J108" s="129">
        <v>1.84</v>
      </c>
      <c r="K108" s="128">
        <v>1.95</v>
      </c>
      <c r="L108" s="130">
        <v>0.04</v>
      </c>
    </row>
    <row r="109" spans="1:33">
      <c r="A109" s="128">
        <v>94</v>
      </c>
      <c r="B109" s="132" t="s">
        <v>18</v>
      </c>
      <c r="C109" s="128">
        <v>250</v>
      </c>
      <c r="D109" s="129">
        <v>1.68</v>
      </c>
      <c r="E109" s="128">
        <v>8.2000000000000003E-2</v>
      </c>
      <c r="F109" s="129">
        <v>1</v>
      </c>
      <c r="G109" s="128">
        <v>2</v>
      </c>
      <c r="H109" s="129">
        <v>8.5000000000000006E-2</v>
      </c>
      <c r="I109" s="128">
        <v>9.9000000000000005E-2</v>
      </c>
      <c r="J109" s="129">
        <v>1.53</v>
      </c>
      <c r="K109" s="128">
        <v>1.64</v>
      </c>
      <c r="L109" s="130">
        <v>0.04</v>
      </c>
    </row>
    <row r="110" spans="1:33">
      <c r="A110" s="128">
        <v>95</v>
      </c>
      <c r="B110" s="132" t="s">
        <v>14</v>
      </c>
      <c r="C110" s="128">
        <v>225</v>
      </c>
      <c r="D110" s="129">
        <v>1.68</v>
      </c>
      <c r="E110" s="128">
        <v>7.9000000000000001E-2</v>
      </c>
      <c r="F110" s="129">
        <v>1</v>
      </c>
      <c r="G110" s="128">
        <v>2</v>
      </c>
      <c r="H110" s="129">
        <v>8.2000000000000003E-2</v>
      </c>
      <c r="I110" s="128">
        <v>9.4E-2</v>
      </c>
      <c r="J110" s="129">
        <v>1.39</v>
      </c>
      <c r="K110" s="128">
        <v>1.47</v>
      </c>
      <c r="L110" s="130">
        <v>0.04</v>
      </c>
    </row>
    <row r="111" spans="1:33" ht="13.5" thickBot="1">
      <c r="A111" s="138">
        <v>96</v>
      </c>
      <c r="B111" s="139" t="s">
        <v>14</v>
      </c>
      <c r="C111" s="138">
        <v>200</v>
      </c>
      <c r="D111" s="140">
        <v>1.68</v>
      </c>
      <c r="E111" s="138">
        <v>7.5999999999999998E-2</v>
      </c>
      <c r="F111" s="140">
        <v>1</v>
      </c>
      <c r="G111" s="138">
        <v>2</v>
      </c>
      <c r="H111" s="140">
        <v>7.8E-2</v>
      </c>
      <c r="I111" s="138">
        <v>0.09</v>
      </c>
      <c r="J111" s="140">
        <v>1.23</v>
      </c>
      <c r="K111" s="138">
        <v>1.32</v>
      </c>
      <c r="L111" s="141">
        <v>0.04</v>
      </c>
    </row>
    <row r="112" spans="1:33" s="149" customFormat="1" ht="13.5" thickBot="1">
      <c r="A112" s="152" t="s">
        <v>77</v>
      </c>
      <c r="B112" s="271" t="s">
        <v>78</v>
      </c>
      <c r="C112" s="278"/>
      <c r="D112" s="271"/>
      <c r="E112" s="278"/>
      <c r="F112" s="271"/>
      <c r="G112" s="278"/>
      <c r="H112" s="271"/>
      <c r="I112" s="278"/>
      <c r="J112" s="271"/>
      <c r="K112" s="278"/>
      <c r="L112" s="272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0"/>
      <c r="AB112" s="150"/>
      <c r="AC112" s="150"/>
      <c r="AD112" s="150"/>
      <c r="AE112" s="150"/>
      <c r="AF112" s="150"/>
      <c r="AG112" s="150"/>
    </row>
    <row r="113" spans="1:12" ht="13.5" thickBot="1">
      <c r="A113" s="126">
        <v>97</v>
      </c>
      <c r="B113" s="1" t="s">
        <v>79</v>
      </c>
      <c r="C113" s="123">
        <v>600</v>
      </c>
      <c r="D113" s="142">
        <v>0.84</v>
      </c>
      <c r="E113" s="123">
        <v>0.14000000000000001</v>
      </c>
      <c r="F113" s="142">
        <v>2</v>
      </c>
      <c r="G113" s="123">
        <v>3</v>
      </c>
      <c r="H113" s="142">
        <v>0.17</v>
      </c>
      <c r="I113" s="123">
        <v>0.19</v>
      </c>
      <c r="J113" s="142">
        <v>2.62</v>
      </c>
      <c r="K113" s="123">
        <v>2.83</v>
      </c>
      <c r="L113" s="127">
        <v>0.23</v>
      </c>
    </row>
    <row r="114" spans="1:12">
      <c r="A114" s="128">
        <v>98</v>
      </c>
      <c r="B114" s="144" t="s">
        <v>18</v>
      </c>
      <c r="C114" s="128">
        <v>500</v>
      </c>
      <c r="D114" s="143">
        <v>0.84</v>
      </c>
      <c r="E114" s="128">
        <v>0.14000000000000001</v>
      </c>
      <c r="F114" s="143">
        <v>2</v>
      </c>
      <c r="G114" s="128">
        <v>3</v>
      </c>
      <c r="H114" s="143">
        <v>0.15</v>
      </c>
      <c r="I114" s="128">
        <v>0.16500000000000001</v>
      </c>
      <c r="J114" s="143">
        <v>2.25</v>
      </c>
      <c r="K114" s="128">
        <v>2.41</v>
      </c>
      <c r="L114" s="130">
        <v>0.23</v>
      </c>
    </row>
    <row r="115" spans="1:12">
      <c r="A115" s="128">
        <v>99</v>
      </c>
      <c r="B115" s="144" t="s">
        <v>14</v>
      </c>
      <c r="C115" s="128">
        <v>450</v>
      </c>
      <c r="D115" s="143">
        <v>0.84</v>
      </c>
      <c r="E115" s="128">
        <v>0.13</v>
      </c>
      <c r="F115" s="143">
        <v>2</v>
      </c>
      <c r="G115" s="128">
        <v>3</v>
      </c>
      <c r="H115" s="143">
        <v>0.14000000000000001</v>
      </c>
      <c r="I115" s="128">
        <v>0.155</v>
      </c>
      <c r="J115" s="143">
        <v>2.06</v>
      </c>
      <c r="K115" s="128">
        <v>2.2200000000000002</v>
      </c>
      <c r="L115" s="130">
        <v>0.23499999999999999</v>
      </c>
    </row>
    <row r="116" spans="1:12">
      <c r="A116" s="128">
        <v>100</v>
      </c>
      <c r="B116" s="144" t="s">
        <v>14</v>
      </c>
      <c r="C116" s="128">
        <v>400</v>
      </c>
      <c r="D116" s="143">
        <v>0.84</v>
      </c>
      <c r="E116" s="128">
        <v>0.12</v>
      </c>
      <c r="F116" s="143">
        <v>2</v>
      </c>
      <c r="G116" s="128">
        <v>3</v>
      </c>
      <c r="H116" s="143">
        <v>0.13</v>
      </c>
      <c r="I116" s="128">
        <v>0.14499999999999999</v>
      </c>
      <c r="J116" s="143">
        <v>1.87</v>
      </c>
      <c r="K116" s="128">
        <v>2.02</v>
      </c>
      <c r="L116" s="130">
        <v>0.24</v>
      </c>
    </row>
    <row r="117" spans="1:12">
      <c r="A117" s="128">
        <v>101</v>
      </c>
      <c r="B117" s="144" t="s">
        <v>14</v>
      </c>
      <c r="C117" s="128">
        <v>350</v>
      </c>
      <c r="D117" s="143">
        <v>0.84</v>
      </c>
      <c r="E117" s="128">
        <v>0.115</v>
      </c>
      <c r="F117" s="143">
        <v>2</v>
      </c>
      <c r="G117" s="128">
        <v>3</v>
      </c>
      <c r="H117" s="143">
        <v>0.125</v>
      </c>
      <c r="I117" s="128">
        <v>0.14000000000000001</v>
      </c>
      <c r="J117" s="143">
        <v>1.72</v>
      </c>
      <c r="K117" s="128">
        <v>1.86</v>
      </c>
      <c r="L117" s="130">
        <v>0.245</v>
      </c>
    </row>
    <row r="118" spans="1:12">
      <c r="A118" s="128">
        <v>102</v>
      </c>
      <c r="B118" s="144" t="s">
        <v>14</v>
      </c>
      <c r="C118" s="128">
        <v>300</v>
      </c>
      <c r="D118" s="143">
        <v>0.84</v>
      </c>
      <c r="E118" s="128">
        <v>0.108</v>
      </c>
      <c r="F118" s="143">
        <v>2</v>
      </c>
      <c r="G118" s="128">
        <v>3</v>
      </c>
      <c r="H118" s="143">
        <v>0.12</v>
      </c>
      <c r="I118" s="128">
        <v>0.13</v>
      </c>
      <c r="J118" s="143">
        <v>1.56</v>
      </c>
      <c r="K118" s="128">
        <v>1.66</v>
      </c>
      <c r="L118" s="130">
        <v>0.25</v>
      </c>
    </row>
    <row r="119" spans="1:12">
      <c r="A119" s="128">
        <v>103</v>
      </c>
      <c r="B119" s="1" t="s">
        <v>79</v>
      </c>
      <c r="C119" s="128">
        <v>250</v>
      </c>
      <c r="D119" s="143">
        <v>0.84</v>
      </c>
      <c r="E119" s="128">
        <v>9.9000000000000005E-2</v>
      </c>
      <c r="F119" s="143">
        <v>2</v>
      </c>
      <c r="G119" s="128">
        <v>3</v>
      </c>
      <c r="H119" s="143">
        <v>0.11</v>
      </c>
      <c r="I119" s="128">
        <v>0.12</v>
      </c>
      <c r="J119" s="143">
        <v>1.22</v>
      </c>
      <c r="K119" s="128">
        <v>1.3</v>
      </c>
      <c r="L119" s="130">
        <v>0.26</v>
      </c>
    </row>
    <row r="120" spans="1:12">
      <c r="A120" s="128">
        <v>104</v>
      </c>
      <c r="B120" s="1" t="s">
        <v>80</v>
      </c>
      <c r="C120" s="128">
        <v>700</v>
      </c>
      <c r="D120" s="143">
        <v>0.84</v>
      </c>
      <c r="E120" s="128">
        <v>0.16</v>
      </c>
      <c r="F120" s="143">
        <v>2</v>
      </c>
      <c r="G120" s="128">
        <v>4</v>
      </c>
      <c r="H120" s="143">
        <v>0.18</v>
      </c>
      <c r="I120" s="128">
        <v>0.21</v>
      </c>
      <c r="J120" s="143">
        <v>2.91</v>
      </c>
      <c r="K120" s="128">
        <v>3.29</v>
      </c>
      <c r="L120" s="130">
        <v>0.21</v>
      </c>
    </row>
    <row r="121" spans="1:12">
      <c r="A121" s="128">
        <v>105</v>
      </c>
      <c r="B121" s="144" t="s">
        <v>18</v>
      </c>
      <c r="C121" s="128">
        <v>600</v>
      </c>
      <c r="D121" s="143">
        <v>0.84</v>
      </c>
      <c r="E121" s="128">
        <v>0.13</v>
      </c>
      <c r="F121" s="143">
        <v>2</v>
      </c>
      <c r="G121" s="128">
        <v>4</v>
      </c>
      <c r="H121" s="143">
        <v>0.16</v>
      </c>
      <c r="I121" s="128">
        <v>0.19</v>
      </c>
      <c r="J121" s="143">
        <v>2.54</v>
      </c>
      <c r="K121" s="128">
        <v>2.89</v>
      </c>
      <c r="L121" s="130">
        <v>0.22</v>
      </c>
    </row>
    <row r="122" spans="1:12">
      <c r="A122" s="128">
        <v>106</v>
      </c>
      <c r="B122" s="144" t="s">
        <v>14</v>
      </c>
      <c r="C122" s="128">
        <v>500</v>
      </c>
      <c r="D122" s="143">
        <v>0.84</v>
      </c>
      <c r="E122" s="128">
        <v>0.12</v>
      </c>
      <c r="F122" s="143">
        <v>2</v>
      </c>
      <c r="G122" s="128">
        <v>4</v>
      </c>
      <c r="H122" s="143">
        <v>0.15</v>
      </c>
      <c r="I122" s="128">
        <v>0.17499999999999999</v>
      </c>
      <c r="J122" s="143">
        <v>2.25</v>
      </c>
      <c r="K122" s="128">
        <v>2.54</v>
      </c>
      <c r="L122" s="130">
        <v>0.22</v>
      </c>
    </row>
    <row r="123" spans="1:12">
      <c r="A123" s="128">
        <v>107</v>
      </c>
      <c r="B123" s="144" t="s">
        <v>14</v>
      </c>
      <c r="C123" s="128">
        <v>450</v>
      </c>
      <c r="D123" s="143">
        <v>0.84</v>
      </c>
      <c r="E123" s="128">
        <v>0.11</v>
      </c>
      <c r="F123" s="143">
        <v>2</v>
      </c>
      <c r="G123" s="128">
        <v>4</v>
      </c>
      <c r="H123" s="143">
        <v>0.14000000000000001</v>
      </c>
      <c r="I123" s="128">
        <v>0.16</v>
      </c>
      <c r="J123" s="143">
        <v>2.06</v>
      </c>
      <c r="K123" s="128">
        <v>2.2999999999999998</v>
      </c>
      <c r="L123" s="130">
        <v>0.22</v>
      </c>
    </row>
    <row r="124" spans="1:12">
      <c r="A124" s="128">
        <v>108</v>
      </c>
      <c r="B124" s="144" t="s">
        <v>14</v>
      </c>
      <c r="C124" s="128">
        <v>400</v>
      </c>
      <c r="D124" s="143">
        <v>0.84</v>
      </c>
      <c r="E124" s="128">
        <v>0.11</v>
      </c>
      <c r="F124" s="143">
        <v>2</v>
      </c>
      <c r="G124" s="128">
        <v>4</v>
      </c>
      <c r="H124" s="143">
        <v>0.13</v>
      </c>
      <c r="I124" s="128">
        <v>0.15</v>
      </c>
      <c r="J124" s="143">
        <v>1.87</v>
      </c>
      <c r="K124" s="128">
        <v>2.1</v>
      </c>
      <c r="L124" s="130">
        <v>0.23</v>
      </c>
    </row>
    <row r="125" spans="1:12">
      <c r="A125" s="128">
        <v>109</v>
      </c>
      <c r="B125" s="1" t="s">
        <v>81</v>
      </c>
      <c r="C125" s="128">
        <v>1000</v>
      </c>
      <c r="D125" s="143">
        <v>0.84</v>
      </c>
      <c r="E125" s="128">
        <v>0.21</v>
      </c>
      <c r="F125" s="143">
        <v>2</v>
      </c>
      <c r="G125" s="128">
        <v>3</v>
      </c>
      <c r="H125" s="143">
        <v>0.24</v>
      </c>
      <c r="I125" s="128">
        <v>0.31</v>
      </c>
      <c r="J125" s="143">
        <v>4.0199999999999996</v>
      </c>
      <c r="K125" s="128">
        <v>4.67</v>
      </c>
      <c r="L125" s="130">
        <v>0.21</v>
      </c>
    </row>
    <row r="126" spans="1:12">
      <c r="A126" s="128">
        <v>110</v>
      </c>
      <c r="B126" s="1" t="s">
        <v>82</v>
      </c>
      <c r="C126" s="128">
        <v>900</v>
      </c>
      <c r="D126" s="143">
        <v>0.84</v>
      </c>
      <c r="E126" s="128">
        <v>0.19</v>
      </c>
      <c r="F126" s="143">
        <v>2</v>
      </c>
      <c r="G126" s="128">
        <v>3</v>
      </c>
      <c r="H126" s="143">
        <v>0.23</v>
      </c>
      <c r="I126" s="128">
        <v>0.3</v>
      </c>
      <c r="J126" s="143">
        <v>3.73</v>
      </c>
      <c r="K126" s="128">
        <v>4.3600000000000003</v>
      </c>
      <c r="L126" s="130">
        <v>0.21</v>
      </c>
    </row>
    <row r="127" spans="1:12">
      <c r="A127" s="128">
        <v>111</v>
      </c>
      <c r="B127" s="144" t="s">
        <v>18</v>
      </c>
      <c r="C127" s="128">
        <v>800</v>
      </c>
      <c r="D127" s="143">
        <v>0.84</v>
      </c>
      <c r="E127" s="128">
        <v>0.18</v>
      </c>
      <c r="F127" s="143">
        <v>2</v>
      </c>
      <c r="G127" s="128">
        <v>3</v>
      </c>
      <c r="H127" s="143">
        <v>0.21</v>
      </c>
      <c r="I127" s="128">
        <v>0.26</v>
      </c>
      <c r="J127" s="143">
        <v>3.36</v>
      </c>
      <c r="K127" s="128">
        <v>3.83</v>
      </c>
      <c r="L127" s="130">
        <v>0.21</v>
      </c>
    </row>
    <row r="128" spans="1:12">
      <c r="A128" s="128">
        <v>112</v>
      </c>
      <c r="B128" s="144" t="s">
        <v>14</v>
      </c>
      <c r="C128" s="128">
        <v>700</v>
      </c>
      <c r="D128" s="143">
        <v>0.84</v>
      </c>
      <c r="E128" s="128">
        <v>0.16</v>
      </c>
      <c r="F128" s="143">
        <v>2</v>
      </c>
      <c r="G128" s="128">
        <v>3</v>
      </c>
      <c r="H128" s="143">
        <v>0.19</v>
      </c>
      <c r="I128" s="128">
        <v>0.23</v>
      </c>
      <c r="J128" s="143">
        <v>2.99</v>
      </c>
      <c r="K128" s="128">
        <v>3.37</v>
      </c>
      <c r="L128" s="130">
        <v>0.22</v>
      </c>
    </row>
    <row r="129" spans="1:33">
      <c r="A129" s="128">
        <v>113</v>
      </c>
      <c r="B129" s="144" t="s">
        <v>14</v>
      </c>
      <c r="C129" s="128">
        <v>600</v>
      </c>
      <c r="D129" s="143">
        <v>0.84</v>
      </c>
      <c r="E129" s="128">
        <v>0.15</v>
      </c>
      <c r="F129" s="143">
        <v>2</v>
      </c>
      <c r="G129" s="128">
        <v>3</v>
      </c>
      <c r="H129" s="143">
        <v>0.18</v>
      </c>
      <c r="I129" s="128">
        <v>0.21</v>
      </c>
      <c r="J129" s="143">
        <v>2.7</v>
      </c>
      <c r="K129" s="128">
        <v>2.98</v>
      </c>
      <c r="L129" s="130">
        <v>0.23</v>
      </c>
    </row>
    <row r="130" spans="1:33">
      <c r="A130" s="128">
        <v>114</v>
      </c>
      <c r="B130" s="144" t="s">
        <v>14</v>
      </c>
      <c r="C130" s="128">
        <v>500</v>
      </c>
      <c r="D130" s="143">
        <v>0.84</v>
      </c>
      <c r="E130" s="128">
        <v>0.14000000000000001</v>
      </c>
      <c r="F130" s="143">
        <v>2</v>
      </c>
      <c r="G130" s="128">
        <v>3</v>
      </c>
      <c r="H130" s="143">
        <v>0.16</v>
      </c>
      <c r="I130" s="128">
        <v>0.19</v>
      </c>
      <c r="J130" s="143">
        <v>2.3199999999999998</v>
      </c>
      <c r="K130" s="128">
        <v>2.59</v>
      </c>
      <c r="L130" s="130">
        <v>0.23</v>
      </c>
    </row>
    <row r="131" spans="1:33">
      <c r="A131" s="128">
        <v>115</v>
      </c>
      <c r="B131" s="144" t="s">
        <v>14</v>
      </c>
      <c r="C131" s="128">
        <v>450</v>
      </c>
      <c r="D131" s="143">
        <v>0.84</v>
      </c>
      <c r="E131" s="128">
        <v>0.13</v>
      </c>
      <c r="F131" s="143">
        <v>2</v>
      </c>
      <c r="G131" s="128">
        <v>3</v>
      </c>
      <c r="H131" s="143">
        <v>0.15</v>
      </c>
      <c r="I131" s="128">
        <v>0.17</v>
      </c>
      <c r="J131" s="143">
        <v>2.13</v>
      </c>
      <c r="K131" s="128">
        <v>2.3199999999999998</v>
      </c>
      <c r="L131" s="130">
        <v>0.24</v>
      </c>
    </row>
    <row r="132" spans="1:33">
      <c r="A132" s="128">
        <v>116</v>
      </c>
      <c r="B132" s="144" t="s">
        <v>14</v>
      </c>
      <c r="C132" s="128">
        <v>400</v>
      </c>
      <c r="D132" s="143">
        <v>0.84</v>
      </c>
      <c r="E132" s="128">
        <v>0.122</v>
      </c>
      <c r="F132" s="143">
        <v>2</v>
      </c>
      <c r="G132" s="128">
        <v>3</v>
      </c>
      <c r="H132" s="143">
        <v>0.14000000000000001</v>
      </c>
      <c r="I132" s="128">
        <v>0.16</v>
      </c>
      <c r="J132" s="143">
        <v>1.94</v>
      </c>
      <c r="K132" s="128">
        <v>2.12</v>
      </c>
      <c r="L132" s="130">
        <v>0.24</v>
      </c>
    </row>
    <row r="133" spans="1:33">
      <c r="A133" s="128">
        <v>117</v>
      </c>
      <c r="B133" s="1" t="s">
        <v>83</v>
      </c>
      <c r="C133" s="128">
        <v>500</v>
      </c>
      <c r="D133" s="143">
        <v>0.84</v>
      </c>
      <c r="E133" s="128">
        <v>0.09</v>
      </c>
      <c r="F133" s="143">
        <v>1</v>
      </c>
      <c r="G133" s="128">
        <v>2</v>
      </c>
      <c r="H133" s="143">
        <v>0.1</v>
      </c>
      <c r="I133" s="128">
        <v>0.11</v>
      </c>
      <c r="J133" s="143">
        <v>1.79</v>
      </c>
      <c r="K133" s="128">
        <v>1.92</v>
      </c>
      <c r="L133" s="130">
        <v>0.26</v>
      </c>
    </row>
    <row r="134" spans="1:33">
      <c r="A134" s="128">
        <v>118</v>
      </c>
      <c r="B134" s="144" t="s">
        <v>18</v>
      </c>
      <c r="C134" s="128">
        <v>400</v>
      </c>
      <c r="D134" s="143">
        <v>0.84</v>
      </c>
      <c r="E134" s="128">
        <v>7.5999999999999998E-2</v>
      </c>
      <c r="F134" s="143">
        <v>1</v>
      </c>
      <c r="G134" s="128">
        <v>2</v>
      </c>
      <c r="H134" s="143">
        <v>8.6999999999999994E-2</v>
      </c>
      <c r="I134" s="128">
        <v>9.5000000000000001E-2</v>
      </c>
      <c r="J134" s="143">
        <v>1.5</v>
      </c>
      <c r="K134" s="128">
        <v>1.6</v>
      </c>
      <c r="L134" s="130">
        <v>0.3</v>
      </c>
    </row>
    <row r="135" spans="1:33">
      <c r="A135" s="128">
        <v>119</v>
      </c>
      <c r="B135" s="144" t="s">
        <v>14</v>
      </c>
      <c r="C135" s="128">
        <v>350</v>
      </c>
      <c r="D135" s="143">
        <v>0.84</v>
      </c>
      <c r="E135" s="128">
        <v>7.0000000000000007E-2</v>
      </c>
      <c r="F135" s="143">
        <v>1</v>
      </c>
      <c r="G135" s="128">
        <v>2</v>
      </c>
      <c r="H135" s="143">
        <v>8.1000000000000003E-2</v>
      </c>
      <c r="I135" s="128">
        <v>8.5000000000000006E-2</v>
      </c>
      <c r="J135" s="143">
        <v>1.35</v>
      </c>
      <c r="K135" s="128">
        <v>1.42</v>
      </c>
      <c r="L135" s="130">
        <v>0.3</v>
      </c>
    </row>
    <row r="136" spans="1:33">
      <c r="A136" s="128">
        <v>120</v>
      </c>
      <c r="B136" s="144" t="s">
        <v>14</v>
      </c>
      <c r="C136" s="128">
        <v>300</v>
      </c>
      <c r="D136" s="143">
        <v>0.84</v>
      </c>
      <c r="E136" s="128">
        <v>6.4000000000000001E-2</v>
      </c>
      <c r="F136" s="143">
        <v>1</v>
      </c>
      <c r="G136" s="128">
        <v>2</v>
      </c>
      <c r="H136" s="143">
        <v>7.5999999999999998E-2</v>
      </c>
      <c r="I136" s="128">
        <v>0.08</v>
      </c>
      <c r="J136" s="143">
        <v>0.99</v>
      </c>
      <c r="K136" s="128">
        <v>1.04</v>
      </c>
      <c r="L136" s="130">
        <v>0.34</v>
      </c>
    </row>
    <row r="137" spans="1:33">
      <c r="A137" s="128">
        <v>121</v>
      </c>
      <c r="B137" s="1" t="s">
        <v>84</v>
      </c>
      <c r="C137" s="128">
        <v>200</v>
      </c>
      <c r="D137" s="143">
        <v>0.84</v>
      </c>
      <c r="E137" s="128">
        <v>6.5000000000000002E-2</v>
      </c>
      <c r="F137" s="143">
        <v>1</v>
      </c>
      <c r="G137" s="128">
        <v>3</v>
      </c>
      <c r="H137" s="143">
        <v>0.08</v>
      </c>
      <c r="I137" s="128">
        <v>9.5000000000000001E-2</v>
      </c>
      <c r="J137" s="143">
        <v>1.01</v>
      </c>
      <c r="K137" s="128">
        <v>1.1599999999999999</v>
      </c>
      <c r="L137" s="130">
        <v>0.23</v>
      </c>
    </row>
    <row r="138" spans="1:33">
      <c r="A138" s="128">
        <v>122</v>
      </c>
      <c r="B138" s="144" t="s">
        <v>18</v>
      </c>
      <c r="C138" s="128">
        <v>150</v>
      </c>
      <c r="D138" s="143">
        <v>0.84</v>
      </c>
      <c r="E138" s="128">
        <v>0.06</v>
      </c>
      <c r="F138" s="143">
        <v>1</v>
      </c>
      <c r="G138" s="128">
        <v>3</v>
      </c>
      <c r="H138" s="143">
        <v>7.3999999999999996E-2</v>
      </c>
      <c r="I138" s="128">
        <v>9.8000000000000004E-2</v>
      </c>
      <c r="J138" s="143">
        <v>0.84</v>
      </c>
      <c r="K138" s="128">
        <v>1.02</v>
      </c>
      <c r="L138" s="130">
        <v>0.26</v>
      </c>
    </row>
    <row r="139" spans="1:33">
      <c r="A139" s="128">
        <v>123</v>
      </c>
      <c r="B139" s="144" t="s">
        <v>14</v>
      </c>
      <c r="C139" s="128">
        <v>100</v>
      </c>
      <c r="D139" s="143">
        <v>0.84</v>
      </c>
      <c r="E139" s="128">
        <v>5.5E-2</v>
      </c>
      <c r="F139" s="143">
        <v>1</v>
      </c>
      <c r="G139" s="128">
        <v>3</v>
      </c>
      <c r="H139" s="143">
        <v>6.7000000000000004E-2</v>
      </c>
      <c r="I139" s="128">
        <v>0.08</v>
      </c>
      <c r="J139" s="143">
        <v>0.66</v>
      </c>
      <c r="K139" s="128">
        <v>0.75</v>
      </c>
      <c r="L139" s="130">
        <v>0.3</v>
      </c>
    </row>
    <row r="140" spans="1:33" ht="13.5" thickBot="1">
      <c r="A140" s="138">
        <v>124</v>
      </c>
      <c r="B140" s="1" t="s">
        <v>85</v>
      </c>
      <c r="C140" s="138">
        <v>1600</v>
      </c>
      <c r="D140" s="146">
        <v>0.84</v>
      </c>
      <c r="E140" s="138">
        <v>0.35</v>
      </c>
      <c r="F140" s="146">
        <v>1</v>
      </c>
      <c r="G140" s="138">
        <v>2</v>
      </c>
      <c r="H140" s="146">
        <v>0.47</v>
      </c>
      <c r="I140" s="138">
        <v>0.57999999999999996</v>
      </c>
      <c r="J140" s="146">
        <v>6.95</v>
      </c>
      <c r="K140" s="138">
        <v>7.91</v>
      </c>
      <c r="L140" s="141">
        <v>0.17</v>
      </c>
    </row>
    <row r="141" spans="1:33" s="149" customFormat="1" ht="13.5" thickBot="1">
      <c r="A141" s="151" t="s">
        <v>86</v>
      </c>
      <c r="B141" s="279" t="s">
        <v>87</v>
      </c>
      <c r="C141" s="279"/>
      <c r="D141" s="279"/>
      <c r="E141" s="279"/>
      <c r="F141" s="279"/>
      <c r="G141" s="279"/>
      <c r="H141" s="279"/>
      <c r="I141" s="279"/>
      <c r="J141" s="279"/>
      <c r="K141" s="279"/>
      <c r="L141" s="280"/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  <c r="AD141" s="150"/>
      <c r="AE141" s="150"/>
      <c r="AF141" s="150"/>
      <c r="AG141" s="150"/>
    </row>
    <row r="142" spans="1:33">
      <c r="A142" s="123">
        <v>125</v>
      </c>
      <c r="B142" s="124" t="s">
        <v>88</v>
      </c>
      <c r="C142" s="123">
        <v>1400</v>
      </c>
      <c r="D142" s="125">
        <v>0.84</v>
      </c>
      <c r="E142" s="123">
        <v>0.41</v>
      </c>
      <c r="F142" s="125">
        <v>2</v>
      </c>
      <c r="G142" s="123">
        <v>4</v>
      </c>
      <c r="H142" s="125">
        <v>0.52</v>
      </c>
      <c r="I142" s="123">
        <v>0.64</v>
      </c>
      <c r="J142" s="125">
        <v>7</v>
      </c>
      <c r="K142" s="123">
        <v>8.11</v>
      </c>
      <c r="L142" s="127">
        <v>0.11</v>
      </c>
    </row>
    <row r="143" spans="1:33">
      <c r="A143" s="128">
        <v>126</v>
      </c>
      <c r="B143" s="132" t="s">
        <v>18</v>
      </c>
      <c r="C143" s="128">
        <v>1200</v>
      </c>
      <c r="D143" s="129">
        <v>0.84</v>
      </c>
      <c r="E143" s="128">
        <v>0.35</v>
      </c>
      <c r="F143" s="129">
        <v>2</v>
      </c>
      <c r="G143" s="128">
        <v>4</v>
      </c>
      <c r="H143" s="129">
        <v>0.47</v>
      </c>
      <c r="I143" s="128">
        <v>0.57999999999999996</v>
      </c>
      <c r="J143" s="129">
        <v>6.16</v>
      </c>
      <c r="K143" s="128">
        <v>7.15</v>
      </c>
      <c r="L143" s="130">
        <v>0.14000000000000001</v>
      </c>
    </row>
    <row r="144" spans="1:33">
      <c r="A144" s="128">
        <v>127</v>
      </c>
      <c r="B144" s="132" t="s">
        <v>89</v>
      </c>
      <c r="C144" s="128">
        <v>1000</v>
      </c>
      <c r="D144" s="129">
        <v>0.84</v>
      </c>
      <c r="E144" s="128">
        <v>0.21</v>
      </c>
      <c r="F144" s="129">
        <v>7</v>
      </c>
      <c r="G144" s="128">
        <v>12</v>
      </c>
      <c r="H144" s="129">
        <v>0.26</v>
      </c>
      <c r="I144" s="128">
        <v>0.3</v>
      </c>
      <c r="J144" s="129">
        <v>4.6399999999999997</v>
      </c>
      <c r="K144" s="128">
        <v>5.42</v>
      </c>
      <c r="L144" s="130">
        <v>0.15</v>
      </c>
    </row>
    <row r="145" spans="1:33">
      <c r="A145" s="128">
        <v>128</v>
      </c>
      <c r="B145" s="132" t="s">
        <v>18</v>
      </c>
      <c r="C145" s="128">
        <v>800</v>
      </c>
      <c r="D145" s="129">
        <v>0.84</v>
      </c>
      <c r="E145" s="128">
        <v>0.16</v>
      </c>
      <c r="F145" s="129">
        <v>7</v>
      </c>
      <c r="G145" s="128">
        <v>12</v>
      </c>
      <c r="H145" s="129">
        <v>0.21</v>
      </c>
      <c r="I145" s="128">
        <v>0.26</v>
      </c>
      <c r="J145" s="129">
        <v>3.73</v>
      </c>
      <c r="K145" s="128">
        <v>4.51</v>
      </c>
      <c r="L145" s="130">
        <v>0.16</v>
      </c>
    </row>
    <row r="146" spans="1:33">
      <c r="A146" s="128">
        <v>129</v>
      </c>
      <c r="B146" s="132" t="s">
        <v>90</v>
      </c>
      <c r="C146" s="128">
        <v>600</v>
      </c>
      <c r="D146" s="129">
        <v>0.84</v>
      </c>
      <c r="E146" s="128">
        <v>0.14000000000000001</v>
      </c>
      <c r="F146" s="129">
        <v>10</v>
      </c>
      <c r="G146" s="128">
        <v>15</v>
      </c>
      <c r="H146" s="129">
        <v>0.19</v>
      </c>
      <c r="I146" s="128">
        <v>0.23</v>
      </c>
      <c r="J146" s="129">
        <v>3.24</v>
      </c>
      <c r="K146" s="128">
        <v>3.84</v>
      </c>
      <c r="L146" s="130">
        <v>0.17</v>
      </c>
    </row>
    <row r="147" spans="1:33">
      <c r="A147" s="128">
        <v>130</v>
      </c>
      <c r="B147" s="132" t="s">
        <v>91</v>
      </c>
      <c r="C147" s="128">
        <v>500</v>
      </c>
      <c r="D147" s="129">
        <v>0.84</v>
      </c>
      <c r="E147" s="128">
        <v>0.12</v>
      </c>
      <c r="F147" s="129">
        <v>6</v>
      </c>
      <c r="G147" s="128">
        <v>10</v>
      </c>
      <c r="H147" s="129">
        <v>0.15</v>
      </c>
      <c r="I147" s="128">
        <v>0.19</v>
      </c>
      <c r="J147" s="129">
        <v>2.44</v>
      </c>
      <c r="K147" s="128">
        <v>2.95</v>
      </c>
      <c r="L147" s="130">
        <v>0.43</v>
      </c>
    </row>
    <row r="148" spans="1:33" ht="13.5" thickBot="1">
      <c r="A148" s="134">
        <v>131</v>
      </c>
      <c r="B148" s="131" t="s">
        <v>18</v>
      </c>
      <c r="C148" s="134">
        <v>400</v>
      </c>
      <c r="D148" s="135">
        <v>0.84</v>
      </c>
      <c r="E148" s="134">
        <v>0.09</v>
      </c>
      <c r="F148" s="135">
        <v>6</v>
      </c>
      <c r="G148" s="134">
        <v>10</v>
      </c>
      <c r="H148" s="135">
        <v>0.13</v>
      </c>
      <c r="I148" s="134">
        <v>0.15</v>
      </c>
      <c r="J148" s="135">
        <v>2.0299999999999998</v>
      </c>
      <c r="K148" s="134">
        <v>2.35</v>
      </c>
      <c r="L148" s="136">
        <v>0.53</v>
      </c>
    </row>
    <row r="149" spans="1:33" s="149" customFormat="1" ht="13.5" thickBot="1">
      <c r="A149" s="151" t="s">
        <v>92</v>
      </c>
      <c r="B149" s="254" t="s">
        <v>93</v>
      </c>
      <c r="C149" s="254"/>
      <c r="D149" s="254"/>
      <c r="E149" s="254"/>
      <c r="F149" s="254"/>
      <c r="G149" s="254"/>
      <c r="H149" s="254"/>
      <c r="I149" s="254"/>
      <c r="J149" s="254"/>
      <c r="K149" s="254"/>
      <c r="L149" s="255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  <c r="AA149" s="150"/>
      <c r="AB149" s="150"/>
      <c r="AC149" s="150"/>
      <c r="AD149" s="150"/>
      <c r="AE149" s="150"/>
      <c r="AF149" s="150"/>
      <c r="AG149" s="150"/>
    </row>
    <row r="150" spans="1:33" s="149" customFormat="1" ht="13.5" thickBot="1">
      <c r="A150" s="151" t="s">
        <v>7</v>
      </c>
      <c r="B150" s="271" t="s">
        <v>94</v>
      </c>
      <c r="C150" s="271"/>
      <c r="D150" s="271"/>
      <c r="E150" s="271"/>
      <c r="F150" s="271"/>
      <c r="G150" s="271"/>
      <c r="H150" s="271"/>
      <c r="I150" s="271"/>
      <c r="J150" s="271"/>
      <c r="K150" s="271"/>
      <c r="L150" s="272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150"/>
    </row>
    <row r="151" spans="1:33">
      <c r="A151" s="123">
        <v>132</v>
      </c>
      <c r="B151" s="124" t="s">
        <v>95</v>
      </c>
      <c r="C151" s="123">
        <v>1800</v>
      </c>
      <c r="D151" s="125">
        <v>0.84</v>
      </c>
      <c r="E151" s="123">
        <v>0.64</v>
      </c>
      <c r="F151" s="125">
        <v>7</v>
      </c>
      <c r="G151" s="123">
        <v>10</v>
      </c>
      <c r="H151" s="125">
        <v>0.87</v>
      </c>
      <c r="I151" s="123">
        <v>0.99</v>
      </c>
      <c r="J151" s="125">
        <v>11.38</v>
      </c>
      <c r="K151" s="123">
        <v>12.79</v>
      </c>
      <c r="L151" s="127">
        <v>0.09</v>
      </c>
    </row>
    <row r="152" spans="1:33">
      <c r="A152" s="128">
        <v>133</v>
      </c>
      <c r="B152" s="132" t="s">
        <v>14</v>
      </c>
      <c r="C152" s="128">
        <v>1600</v>
      </c>
      <c r="D152" s="129">
        <v>0.84</v>
      </c>
      <c r="E152" s="128">
        <v>0.52</v>
      </c>
      <c r="F152" s="129">
        <v>7</v>
      </c>
      <c r="G152" s="128">
        <v>10</v>
      </c>
      <c r="H152" s="129">
        <v>0.7</v>
      </c>
      <c r="I152" s="128">
        <v>0.81</v>
      </c>
      <c r="J152" s="129">
        <v>9.6199999999999992</v>
      </c>
      <c r="K152" s="128">
        <v>10.91</v>
      </c>
      <c r="L152" s="130">
        <v>0.11</v>
      </c>
    </row>
    <row r="153" spans="1:33">
      <c r="A153" s="128">
        <v>134</v>
      </c>
      <c r="B153" s="132" t="s">
        <v>14</v>
      </c>
      <c r="C153" s="128">
        <v>1400</v>
      </c>
      <c r="D153" s="129">
        <v>0.84</v>
      </c>
      <c r="E153" s="128">
        <v>0.41</v>
      </c>
      <c r="F153" s="129">
        <v>7</v>
      </c>
      <c r="G153" s="128">
        <v>10</v>
      </c>
      <c r="H153" s="129">
        <v>0.52</v>
      </c>
      <c r="I153" s="128">
        <v>0.57999999999999996</v>
      </c>
      <c r="J153" s="129">
        <v>7.76</v>
      </c>
      <c r="K153" s="128">
        <v>8.6300000000000008</v>
      </c>
      <c r="L153" s="130">
        <v>0.11</v>
      </c>
    </row>
    <row r="154" spans="1:33">
      <c r="A154" s="128">
        <v>135</v>
      </c>
      <c r="B154" s="132" t="s">
        <v>14</v>
      </c>
      <c r="C154" s="128">
        <v>1200</v>
      </c>
      <c r="D154" s="129">
        <v>0.84</v>
      </c>
      <c r="E154" s="128">
        <v>0.28999999999999998</v>
      </c>
      <c r="F154" s="129">
        <v>7</v>
      </c>
      <c r="G154" s="128">
        <v>10</v>
      </c>
      <c r="H154" s="129">
        <v>0.41</v>
      </c>
      <c r="I154" s="128">
        <v>0.47</v>
      </c>
      <c r="J154" s="129">
        <v>6.38</v>
      </c>
      <c r="K154" s="128">
        <v>7.2</v>
      </c>
      <c r="L154" s="130">
        <v>0.12</v>
      </c>
    </row>
    <row r="155" spans="1:33">
      <c r="A155" s="128">
        <v>136</v>
      </c>
      <c r="B155" s="132" t="s">
        <v>96</v>
      </c>
      <c r="C155" s="128">
        <v>1600</v>
      </c>
      <c r="D155" s="129">
        <v>0.84</v>
      </c>
      <c r="E155" s="128">
        <v>0.52</v>
      </c>
      <c r="F155" s="129">
        <v>4</v>
      </c>
      <c r="G155" s="128">
        <v>6</v>
      </c>
      <c r="H155" s="129">
        <v>0.62</v>
      </c>
      <c r="I155" s="128">
        <v>0.68</v>
      </c>
      <c r="J155" s="129">
        <v>8.5399999999999991</v>
      </c>
      <c r="K155" s="128">
        <v>9.3000000000000007</v>
      </c>
      <c r="L155" s="130">
        <v>7.4999999999999997E-2</v>
      </c>
    </row>
    <row r="156" spans="1:33">
      <c r="A156" s="128">
        <v>137</v>
      </c>
      <c r="B156" s="132" t="s">
        <v>14</v>
      </c>
      <c r="C156" s="128">
        <v>1400</v>
      </c>
      <c r="D156" s="129">
        <v>0.84</v>
      </c>
      <c r="E156" s="128">
        <v>0.42</v>
      </c>
      <c r="F156" s="129">
        <v>4</v>
      </c>
      <c r="G156" s="128">
        <v>6</v>
      </c>
      <c r="H156" s="129">
        <v>0.49</v>
      </c>
      <c r="I156" s="128">
        <v>0.54</v>
      </c>
      <c r="J156" s="129">
        <v>7.1</v>
      </c>
      <c r="K156" s="128">
        <v>7.76</v>
      </c>
      <c r="L156" s="130">
        <v>8.3000000000000004E-2</v>
      </c>
    </row>
    <row r="157" spans="1:33">
      <c r="A157" s="128">
        <v>138</v>
      </c>
      <c r="B157" s="132" t="s">
        <v>14</v>
      </c>
      <c r="C157" s="128">
        <v>1200</v>
      </c>
      <c r="D157" s="129">
        <v>0.84</v>
      </c>
      <c r="E157" s="128">
        <v>0.34</v>
      </c>
      <c r="F157" s="129">
        <v>4</v>
      </c>
      <c r="G157" s="128">
        <v>6</v>
      </c>
      <c r="H157" s="129">
        <v>0.4</v>
      </c>
      <c r="I157" s="128">
        <v>0.43</v>
      </c>
      <c r="J157" s="129">
        <v>5.94</v>
      </c>
      <c r="K157" s="128">
        <v>6.41</v>
      </c>
      <c r="L157" s="130">
        <v>9.8000000000000004E-2</v>
      </c>
    </row>
    <row r="158" spans="1:33">
      <c r="A158" s="128">
        <v>139</v>
      </c>
      <c r="B158" s="132" t="s">
        <v>14</v>
      </c>
      <c r="C158" s="128">
        <v>1000</v>
      </c>
      <c r="D158" s="129">
        <v>0.84</v>
      </c>
      <c r="E158" s="128">
        <v>0.26</v>
      </c>
      <c r="F158" s="129">
        <v>4</v>
      </c>
      <c r="G158" s="128">
        <v>6</v>
      </c>
      <c r="H158" s="129">
        <v>0.3</v>
      </c>
      <c r="I158" s="128">
        <v>0.34</v>
      </c>
      <c r="J158" s="129">
        <v>4.6900000000000004</v>
      </c>
      <c r="K158" s="128">
        <v>5.2</v>
      </c>
      <c r="L158" s="130">
        <v>0.11</v>
      </c>
    </row>
    <row r="159" spans="1:33">
      <c r="A159" s="128">
        <v>140</v>
      </c>
      <c r="B159" s="132" t="s">
        <v>14</v>
      </c>
      <c r="C159" s="128">
        <v>800</v>
      </c>
      <c r="D159" s="129">
        <v>0.84</v>
      </c>
      <c r="E159" s="128">
        <v>0.19</v>
      </c>
      <c r="F159" s="129">
        <v>4</v>
      </c>
      <c r="G159" s="128">
        <v>6</v>
      </c>
      <c r="H159" s="129">
        <v>0.22</v>
      </c>
      <c r="I159" s="128">
        <v>0.26</v>
      </c>
      <c r="J159" s="129">
        <v>3.6</v>
      </c>
      <c r="K159" s="128">
        <v>4.07</v>
      </c>
      <c r="L159" s="130">
        <v>0.12</v>
      </c>
    </row>
    <row r="160" spans="1:33">
      <c r="A160" s="128">
        <v>141</v>
      </c>
      <c r="B160" s="132" t="s">
        <v>97</v>
      </c>
      <c r="C160" s="128">
        <v>1600</v>
      </c>
      <c r="D160" s="129">
        <v>0.84</v>
      </c>
      <c r="E160" s="128">
        <v>0.52</v>
      </c>
      <c r="F160" s="129">
        <v>7</v>
      </c>
      <c r="G160" s="128">
        <v>10</v>
      </c>
      <c r="H160" s="129">
        <v>0.64</v>
      </c>
      <c r="I160" s="128">
        <v>0.7</v>
      </c>
      <c r="J160" s="129">
        <v>9.1999999999999993</v>
      </c>
      <c r="K160" s="128">
        <v>10.14</v>
      </c>
      <c r="L160" s="130">
        <v>7.4999999999999997E-2</v>
      </c>
    </row>
    <row r="161" spans="1:33">
      <c r="A161" s="128">
        <v>142</v>
      </c>
      <c r="B161" s="132" t="s">
        <v>18</v>
      </c>
      <c r="C161" s="128">
        <v>1400</v>
      </c>
      <c r="D161" s="129">
        <v>0.84</v>
      </c>
      <c r="E161" s="128">
        <v>0.41</v>
      </c>
      <c r="F161" s="129">
        <v>7</v>
      </c>
      <c r="G161" s="128">
        <v>10</v>
      </c>
      <c r="H161" s="129">
        <v>0.52</v>
      </c>
      <c r="I161" s="128">
        <v>0.57999999999999996</v>
      </c>
      <c r="J161" s="129">
        <v>7.76</v>
      </c>
      <c r="K161" s="128">
        <v>8.6300000000000008</v>
      </c>
      <c r="L161" s="130">
        <v>8.3000000000000004E-2</v>
      </c>
    </row>
    <row r="162" spans="1:33">
      <c r="A162" s="128">
        <v>143</v>
      </c>
      <c r="B162" s="132" t="s">
        <v>14</v>
      </c>
      <c r="C162" s="128">
        <v>1200</v>
      </c>
      <c r="D162" s="129">
        <v>0.84</v>
      </c>
      <c r="E162" s="128">
        <v>0.33</v>
      </c>
      <c r="F162" s="129">
        <v>7</v>
      </c>
      <c r="G162" s="128">
        <v>10</v>
      </c>
      <c r="H162" s="129">
        <v>0.41</v>
      </c>
      <c r="I162" s="128">
        <v>0.47</v>
      </c>
      <c r="J162" s="129">
        <v>6.38</v>
      </c>
      <c r="K162" s="128">
        <v>7.2</v>
      </c>
      <c r="L162" s="130">
        <v>0.09</v>
      </c>
    </row>
    <row r="163" spans="1:33">
      <c r="A163" s="128">
        <v>144</v>
      </c>
      <c r="B163" s="132" t="s">
        <v>14</v>
      </c>
      <c r="C163" s="128">
        <v>1000</v>
      </c>
      <c r="D163" s="129">
        <v>0.84</v>
      </c>
      <c r="E163" s="128">
        <v>0.24</v>
      </c>
      <c r="F163" s="129">
        <v>7</v>
      </c>
      <c r="G163" s="128">
        <v>10</v>
      </c>
      <c r="H163" s="129">
        <v>0.28999999999999998</v>
      </c>
      <c r="I163" s="128">
        <v>0.35</v>
      </c>
      <c r="J163" s="129">
        <v>4.9000000000000004</v>
      </c>
      <c r="K163" s="128">
        <v>5.67</v>
      </c>
      <c r="L163" s="130">
        <v>9.8000000000000004E-2</v>
      </c>
    </row>
    <row r="164" spans="1:33" ht="13.5" thickBot="1">
      <c r="A164" s="138">
        <v>145</v>
      </c>
      <c r="B164" s="139" t="s">
        <v>14</v>
      </c>
      <c r="C164" s="138">
        <v>800</v>
      </c>
      <c r="D164" s="140">
        <v>0.84</v>
      </c>
      <c r="E164" s="138">
        <v>0.2</v>
      </c>
      <c r="F164" s="140">
        <v>7</v>
      </c>
      <c r="G164" s="138">
        <v>10</v>
      </c>
      <c r="H164" s="140">
        <v>0.23</v>
      </c>
      <c r="I164" s="138">
        <v>0.28999999999999998</v>
      </c>
      <c r="J164" s="140">
        <v>3.9</v>
      </c>
      <c r="K164" s="138">
        <v>4.6100000000000003</v>
      </c>
      <c r="L164" s="141">
        <v>0.11</v>
      </c>
    </row>
    <row r="165" spans="1:33" s="149" customFormat="1" ht="13.5" thickBot="1">
      <c r="A165" s="151" t="s">
        <v>8</v>
      </c>
      <c r="B165" s="271" t="s">
        <v>98</v>
      </c>
      <c r="C165" s="271"/>
      <c r="D165" s="271"/>
      <c r="E165" s="271"/>
      <c r="F165" s="271"/>
      <c r="G165" s="271"/>
      <c r="H165" s="271"/>
      <c r="I165" s="271"/>
      <c r="J165" s="271"/>
      <c r="K165" s="271"/>
      <c r="L165" s="272"/>
      <c r="N165" s="150"/>
      <c r="O165" s="150"/>
      <c r="P165" s="150"/>
      <c r="Q165" s="150"/>
      <c r="R165" s="150"/>
      <c r="S165" s="150"/>
      <c r="T165" s="150"/>
      <c r="U165" s="150"/>
      <c r="V165" s="150"/>
      <c r="W165" s="150"/>
      <c r="X165" s="150"/>
      <c r="Y165" s="150"/>
      <c r="Z165" s="150"/>
      <c r="AA165" s="150"/>
      <c r="AB165" s="150"/>
      <c r="AC165" s="150"/>
      <c r="AD165" s="150"/>
      <c r="AE165" s="150"/>
      <c r="AF165" s="150"/>
      <c r="AG165" s="150"/>
    </row>
    <row r="166" spans="1:33">
      <c r="A166" s="123">
        <v>146</v>
      </c>
      <c r="B166" s="124" t="s">
        <v>99</v>
      </c>
      <c r="C166" s="123">
        <v>1800</v>
      </c>
      <c r="D166" s="125">
        <v>0.84</v>
      </c>
      <c r="E166" s="123">
        <v>0.66</v>
      </c>
      <c r="F166" s="125">
        <v>5</v>
      </c>
      <c r="G166" s="123">
        <v>10</v>
      </c>
      <c r="H166" s="125">
        <v>0.8</v>
      </c>
      <c r="I166" s="123">
        <v>0.92</v>
      </c>
      <c r="J166" s="125">
        <v>10.5</v>
      </c>
      <c r="K166" s="123">
        <v>12.33</v>
      </c>
      <c r="L166" s="127">
        <v>0.09</v>
      </c>
    </row>
    <row r="167" spans="1:33">
      <c r="A167" s="128">
        <v>147</v>
      </c>
      <c r="B167" s="132" t="s">
        <v>18</v>
      </c>
      <c r="C167" s="128">
        <v>1600</v>
      </c>
      <c r="D167" s="129">
        <v>0.84</v>
      </c>
      <c r="E167" s="128">
        <v>0.57999999999999996</v>
      </c>
      <c r="F167" s="129">
        <v>5</v>
      </c>
      <c r="G167" s="128">
        <v>10</v>
      </c>
      <c r="H167" s="129">
        <v>0.67</v>
      </c>
      <c r="I167" s="128">
        <v>0.79</v>
      </c>
      <c r="J167" s="129">
        <v>9.06</v>
      </c>
      <c r="K167" s="128">
        <v>10.77</v>
      </c>
      <c r="L167" s="130">
        <v>0.09</v>
      </c>
    </row>
    <row r="168" spans="1:33">
      <c r="A168" s="128">
        <v>148</v>
      </c>
      <c r="B168" s="132" t="s">
        <v>14</v>
      </c>
      <c r="C168" s="128">
        <v>1400</v>
      </c>
      <c r="D168" s="129">
        <v>0.84</v>
      </c>
      <c r="E168" s="128">
        <v>0.47</v>
      </c>
      <c r="F168" s="129">
        <v>5</v>
      </c>
      <c r="G168" s="128">
        <v>10</v>
      </c>
      <c r="H168" s="129">
        <v>0.56000000000000005</v>
      </c>
      <c r="I168" s="128">
        <v>0.65</v>
      </c>
      <c r="J168" s="129">
        <v>7.75</v>
      </c>
      <c r="K168" s="128">
        <v>9.14</v>
      </c>
      <c r="L168" s="130">
        <v>9.8000000000000004E-2</v>
      </c>
    </row>
    <row r="169" spans="1:33">
      <c r="A169" s="128">
        <v>149</v>
      </c>
      <c r="B169" s="132" t="s">
        <v>14</v>
      </c>
      <c r="C169" s="128">
        <v>1200</v>
      </c>
      <c r="D169" s="129">
        <v>0.84</v>
      </c>
      <c r="E169" s="128">
        <v>0.36</v>
      </c>
      <c r="F169" s="129">
        <v>5</v>
      </c>
      <c r="G169" s="128">
        <v>10</v>
      </c>
      <c r="H169" s="129">
        <v>0.44</v>
      </c>
      <c r="I169" s="128">
        <v>0.52</v>
      </c>
      <c r="J169" s="129">
        <v>6.36</v>
      </c>
      <c r="K169" s="128">
        <v>7.57</v>
      </c>
      <c r="L169" s="130">
        <v>0.11</v>
      </c>
    </row>
    <row r="170" spans="1:33">
      <c r="A170" s="128">
        <v>150</v>
      </c>
      <c r="B170" s="132" t="s">
        <v>14</v>
      </c>
      <c r="C170" s="128">
        <v>1000</v>
      </c>
      <c r="D170" s="129">
        <v>0.84</v>
      </c>
      <c r="E170" s="128">
        <v>0.27</v>
      </c>
      <c r="F170" s="129">
        <v>5</v>
      </c>
      <c r="G170" s="128">
        <v>10</v>
      </c>
      <c r="H170" s="129">
        <v>0.33</v>
      </c>
      <c r="I170" s="128">
        <v>0.41</v>
      </c>
      <c r="J170" s="129">
        <v>5.03</v>
      </c>
      <c r="K170" s="128">
        <v>6.13</v>
      </c>
      <c r="L170" s="130">
        <v>0.14000000000000001</v>
      </c>
    </row>
    <row r="171" spans="1:33">
      <c r="A171" s="128">
        <v>151</v>
      </c>
      <c r="B171" s="132" t="s">
        <v>100</v>
      </c>
      <c r="C171" s="128">
        <v>800</v>
      </c>
      <c r="D171" s="129">
        <v>0.84</v>
      </c>
      <c r="E171" s="128">
        <v>0.21</v>
      </c>
      <c r="F171" s="129">
        <v>5</v>
      </c>
      <c r="G171" s="128">
        <v>10</v>
      </c>
      <c r="H171" s="129">
        <v>0.24</v>
      </c>
      <c r="I171" s="128">
        <v>0.31</v>
      </c>
      <c r="J171" s="129">
        <v>3.83</v>
      </c>
      <c r="K171" s="128">
        <v>4.7699999999999996</v>
      </c>
      <c r="L171" s="130">
        <v>0.19</v>
      </c>
    </row>
    <row r="172" spans="1:33">
      <c r="A172" s="128">
        <v>152</v>
      </c>
      <c r="B172" s="132" t="s">
        <v>18</v>
      </c>
      <c r="C172" s="128">
        <v>600</v>
      </c>
      <c r="D172" s="129">
        <v>0.84</v>
      </c>
      <c r="E172" s="128">
        <v>0.16</v>
      </c>
      <c r="F172" s="129">
        <v>5</v>
      </c>
      <c r="G172" s="128">
        <v>10</v>
      </c>
      <c r="H172" s="129">
        <v>0.2</v>
      </c>
      <c r="I172" s="128">
        <v>0.26</v>
      </c>
      <c r="J172" s="129">
        <v>3.03</v>
      </c>
      <c r="K172" s="128">
        <v>3.78</v>
      </c>
      <c r="L172" s="130">
        <v>0.26</v>
      </c>
    </row>
    <row r="173" spans="1:33">
      <c r="A173" s="128">
        <v>153</v>
      </c>
      <c r="B173" s="132" t="s">
        <v>14</v>
      </c>
      <c r="C173" s="128">
        <v>500</v>
      </c>
      <c r="D173" s="129">
        <v>0.84</v>
      </c>
      <c r="E173" s="128">
        <v>0.14000000000000001</v>
      </c>
      <c r="F173" s="129">
        <v>5</v>
      </c>
      <c r="G173" s="128">
        <v>10</v>
      </c>
      <c r="H173" s="129">
        <v>0.17</v>
      </c>
      <c r="I173" s="128">
        <v>0.23</v>
      </c>
      <c r="J173" s="129">
        <v>2.5499999999999998</v>
      </c>
      <c r="K173" s="128">
        <v>3.25</v>
      </c>
      <c r="L173" s="130">
        <v>0.3</v>
      </c>
    </row>
    <row r="174" spans="1:33">
      <c r="A174" s="128">
        <v>154</v>
      </c>
      <c r="B174" s="132" t="s">
        <v>101</v>
      </c>
      <c r="C174" s="128">
        <v>1200</v>
      </c>
      <c r="D174" s="129">
        <v>0.84</v>
      </c>
      <c r="E174" s="128">
        <v>0.41</v>
      </c>
      <c r="F174" s="129">
        <v>4</v>
      </c>
      <c r="G174" s="128">
        <v>8</v>
      </c>
      <c r="H174" s="129">
        <v>0.52</v>
      </c>
      <c r="I174" s="128">
        <v>0.57999999999999996</v>
      </c>
      <c r="J174" s="129">
        <v>6.77</v>
      </c>
      <c r="K174" s="128">
        <v>7.72</v>
      </c>
      <c r="L174" s="130">
        <v>7.4999999999999997E-2</v>
      </c>
    </row>
    <row r="175" spans="1:33">
      <c r="A175" s="128">
        <v>155</v>
      </c>
      <c r="B175" s="132" t="s">
        <v>18</v>
      </c>
      <c r="C175" s="128">
        <v>1000</v>
      </c>
      <c r="D175" s="129">
        <v>0.84</v>
      </c>
      <c r="E175" s="128">
        <v>0.33</v>
      </c>
      <c r="F175" s="129">
        <v>4</v>
      </c>
      <c r="G175" s="128">
        <v>8</v>
      </c>
      <c r="H175" s="129">
        <v>0.41</v>
      </c>
      <c r="I175" s="128">
        <v>0.47</v>
      </c>
      <c r="J175" s="129">
        <v>5.49</v>
      </c>
      <c r="K175" s="128">
        <v>6.35</v>
      </c>
      <c r="L175" s="130">
        <v>7.4999999999999997E-2</v>
      </c>
    </row>
    <row r="176" spans="1:33">
      <c r="A176" s="128">
        <v>156</v>
      </c>
      <c r="B176" s="132" t="s">
        <v>14</v>
      </c>
      <c r="C176" s="128">
        <v>800</v>
      </c>
      <c r="D176" s="129">
        <v>0.84</v>
      </c>
      <c r="E176" s="128">
        <v>0.23</v>
      </c>
      <c r="F176" s="129">
        <v>4</v>
      </c>
      <c r="G176" s="128">
        <v>8</v>
      </c>
      <c r="H176" s="129">
        <v>0.28999999999999998</v>
      </c>
      <c r="I176" s="128">
        <v>0.35</v>
      </c>
      <c r="J176" s="129">
        <v>4.13</v>
      </c>
      <c r="K176" s="128">
        <v>4.9000000000000004</v>
      </c>
      <c r="L176" s="130">
        <v>7.4999999999999997E-2</v>
      </c>
    </row>
    <row r="177" spans="1:12">
      <c r="A177" s="128">
        <v>157</v>
      </c>
      <c r="B177" s="132" t="s">
        <v>102</v>
      </c>
      <c r="C177" s="128">
        <v>1000</v>
      </c>
      <c r="D177" s="129">
        <v>0.84</v>
      </c>
      <c r="E177" s="128">
        <v>0.28000000000000003</v>
      </c>
      <c r="F177" s="129">
        <v>9</v>
      </c>
      <c r="G177" s="128">
        <v>13</v>
      </c>
      <c r="H177" s="129">
        <v>0.35</v>
      </c>
      <c r="I177" s="128">
        <v>0.41</v>
      </c>
      <c r="J177" s="129">
        <v>5.57</v>
      </c>
      <c r="K177" s="128">
        <v>6.43</v>
      </c>
      <c r="L177" s="130">
        <v>0.15</v>
      </c>
    </row>
    <row r="178" spans="1:12">
      <c r="A178" s="128">
        <v>158</v>
      </c>
      <c r="B178" s="132" t="s">
        <v>18</v>
      </c>
      <c r="C178" s="128">
        <v>800</v>
      </c>
      <c r="D178" s="129">
        <v>0.84</v>
      </c>
      <c r="E178" s="128">
        <v>0.22</v>
      </c>
      <c r="F178" s="129">
        <v>9</v>
      </c>
      <c r="G178" s="128">
        <v>13</v>
      </c>
      <c r="H178" s="129">
        <v>0.28999999999999998</v>
      </c>
      <c r="I178" s="128">
        <v>0.35</v>
      </c>
      <c r="J178" s="129">
        <v>4.54</v>
      </c>
      <c r="K178" s="128">
        <v>5.32</v>
      </c>
      <c r="L178" s="130">
        <v>0.17</v>
      </c>
    </row>
    <row r="179" spans="1:12">
      <c r="A179" s="128">
        <v>159</v>
      </c>
      <c r="B179" s="132" t="s">
        <v>103</v>
      </c>
      <c r="C179" s="128">
        <v>1400</v>
      </c>
      <c r="D179" s="129">
        <v>0.84</v>
      </c>
      <c r="E179" s="128">
        <v>0.49</v>
      </c>
      <c r="F179" s="129">
        <v>4</v>
      </c>
      <c r="G179" s="128">
        <v>7</v>
      </c>
      <c r="H179" s="129">
        <v>0.56000000000000005</v>
      </c>
      <c r="I179" s="128">
        <v>0.64</v>
      </c>
      <c r="J179" s="129">
        <v>7.59</v>
      </c>
      <c r="K179" s="128">
        <v>8.6</v>
      </c>
      <c r="L179" s="130">
        <v>9.8000000000000004E-2</v>
      </c>
    </row>
    <row r="180" spans="1:12">
      <c r="A180" s="128">
        <v>160</v>
      </c>
      <c r="B180" s="132" t="s">
        <v>14</v>
      </c>
      <c r="C180" s="128">
        <v>1200</v>
      </c>
      <c r="D180" s="129">
        <v>0.84</v>
      </c>
      <c r="E180" s="128">
        <v>0.36</v>
      </c>
      <c r="F180" s="129">
        <v>4</v>
      </c>
      <c r="G180" s="128">
        <v>7</v>
      </c>
      <c r="H180" s="129">
        <v>0.44</v>
      </c>
      <c r="I180" s="128">
        <v>0.5</v>
      </c>
      <c r="J180" s="129">
        <v>6.23</v>
      </c>
      <c r="K180" s="128">
        <v>7.04</v>
      </c>
      <c r="L180" s="130">
        <v>0.11</v>
      </c>
    </row>
    <row r="181" spans="1:12">
      <c r="A181" s="128">
        <v>161</v>
      </c>
      <c r="B181" s="132" t="s">
        <v>14</v>
      </c>
      <c r="C181" s="128">
        <v>1000</v>
      </c>
      <c r="D181" s="129">
        <v>0.84</v>
      </c>
      <c r="E181" s="128">
        <v>0.27</v>
      </c>
      <c r="F181" s="129">
        <v>4</v>
      </c>
      <c r="G181" s="128">
        <v>7</v>
      </c>
      <c r="H181" s="129">
        <v>0.33</v>
      </c>
      <c r="I181" s="128">
        <v>0.38</v>
      </c>
      <c r="J181" s="129">
        <v>4.92</v>
      </c>
      <c r="K181" s="128">
        <v>5.6</v>
      </c>
      <c r="L181" s="130">
        <v>0.14000000000000001</v>
      </c>
    </row>
    <row r="182" spans="1:12">
      <c r="A182" s="128">
        <v>162</v>
      </c>
      <c r="B182" s="132" t="s">
        <v>104</v>
      </c>
      <c r="C182" s="128">
        <v>1200</v>
      </c>
      <c r="D182" s="129">
        <v>0.84</v>
      </c>
      <c r="E182" s="128">
        <v>0.28999999999999998</v>
      </c>
      <c r="F182" s="129">
        <v>10</v>
      </c>
      <c r="G182" s="128">
        <v>15</v>
      </c>
      <c r="H182" s="129">
        <v>0.44</v>
      </c>
      <c r="I182" s="128">
        <v>0.5</v>
      </c>
      <c r="J182" s="129">
        <v>6.96</v>
      </c>
      <c r="K182" s="128">
        <v>8.01</v>
      </c>
      <c r="L182" s="130">
        <v>0.15</v>
      </c>
    </row>
    <row r="183" spans="1:12">
      <c r="A183" s="128">
        <v>163</v>
      </c>
      <c r="B183" s="132" t="s">
        <v>14</v>
      </c>
      <c r="C183" s="128">
        <v>1000</v>
      </c>
      <c r="D183" s="129">
        <v>0.84</v>
      </c>
      <c r="E183" s="128">
        <v>0.22</v>
      </c>
      <c r="F183" s="129">
        <v>10</v>
      </c>
      <c r="G183" s="128">
        <v>15</v>
      </c>
      <c r="H183" s="129">
        <v>0.33</v>
      </c>
      <c r="I183" s="128">
        <v>0.38</v>
      </c>
      <c r="J183" s="129">
        <v>5.5</v>
      </c>
      <c r="K183" s="128">
        <v>6.38</v>
      </c>
      <c r="L183" s="130">
        <v>0.19</v>
      </c>
    </row>
    <row r="184" spans="1:12">
      <c r="A184" s="128">
        <v>164</v>
      </c>
      <c r="B184" s="132" t="s">
        <v>14</v>
      </c>
      <c r="C184" s="128">
        <v>800</v>
      </c>
      <c r="D184" s="129">
        <v>0.84</v>
      </c>
      <c r="E184" s="128">
        <v>0.16</v>
      </c>
      <c r="F184" s="129">
        <v>10</v>
      </c>
      <c r="G184" s="128">
        <v>15</v>
      </c>
      <c r="H184" s="129">
        <v>0.27</v>
      </c>
      <c r="I184" s="128">
        <v>0.33</v>
      </c>
      <c r="J184" s="129">
        <v>4.45</v>
      </c>
      <c r="K184" s="128">
        <v>5.32</v>
      </c>
      <c r="L184" s="130">
        <v>0.26</v>
      </c>
    </row>
    <row r="185" spans="1:12">
      <c r="A185" s="128">
        <v>165</v>
      </c>
      <c r="B185" s="132" t="s">
        <v>14</v>
      </c>
      <c r="C185" s="128">
        <v>600</v>
      </c>
      <c r="D185" s="129">
        <v>0.84</v>
      </c>
      <c r="E185" s="128">
        <v>0.12</v>
      </c>
      <c r="F185" s="129">
        <v>10</v>
      </c>
      <c r="G185" s="128">
        <v>15</v>
      </c>
      <c r="H185" s="129">
        <v>0.19</v>
      </c>
      <c r="I185" s="128">
        <v>0.23</v>
      </c>
      <c r="J185" s="129">
        <v>3.24</v>
      </c>
      <c r="K185" s="128">
        <v>3.84</v>
      </c>
      <c r="L185" s="130">
        <v>0.3</v>
      </c>
    </row>
    <row r="186" spans="1:12">
      <c r="A186" s="128">
        <v>166</v>
      </c>
      <c r="B186" s="132" t="s">
        <v>105</v>
      </c>
      <c r="C186" s="128">
        <v>1800</v>
      </c>
      <c r="D186" s="129">
        <v>0.84</v>
      </c>
      <c r="E186" s="128">
        <v>0.52</v>
      </c>
      <c r="F186" s="129">
        <v>5</v>
      </c>
      <c r="G186" s="128">
        <v>8</v>
      </c>
      <c r="H186" s="129">
        <v>0.63</v>
      </c>
      <c r="I186" s="128">
        <v>0.76</v>
      </c>
      <c r="J186" s="129">
        <v>9.32</v>
      </c>
      <c r="K186" s="128">
        <v>10.83</v>
      </c>
      <c r="L186" s="130">
        <v>7.4999999999999997E-2</v>
      </c>
    </row>
    <row r="187" spans="1:12">
      <c r="A187" s="128">
        <v>167</v>
      </c>
      <c r="B187" s="132" t="s">
        <v>18</v>
      </c>
      <c r="C187" s="128">
        <v>1600</v>
      </c>
      <c r="D187" s="129">
        <v>0.84</v>
      </c>
      <c r="E187" s="128">
        <v>0.41</v>
      </c>
      <c r="F187" s="129">
        <v>5</v>
      </c>
      <c r="G187" s="128">
        <v>8</v>
      </c>
      <c r="H187" s="129">
        <v>0.52</v>
      </c>
      <c r="I187" s="128">
        <v>0.63</v>
      </c>
      <c r="J187" s="129">
        <v>7.98</v>
      </c>
      <c r="K187" s="128">
        <v>9.2899999999999991</v>
      </c>
      <c r="L187" s="130">
        <v>0.09</v>
      </c>
    </row>
    <row r="188" spans="1:12">
      <c r="A188" s="128">
        <v>168</v>
      </c>
      <c r="B188" s="132" t="s">
        <v>14</v>
      </c>
      <c r="C188" s="128">
        <v>1400</v>
      </c>
      <c r="D188" s="129">
        <v>0.84</v>
      </c>
      <c r="E188" s="128">
        <v>0.35</v>
      </c>
      <c r="F188" s="129">
        <v>5</v>
      </c>
      <c r="G188" s="128">
        <v>8</v>
      </c>
      <c r="H188" s="129">
        <v>0.44</v>
      </c>
      <c r="I188" s="128">
        <v>0.52</v>
      </c>
      <c r="J188" s="129">
        <v>6.87</v>
      </c>
      <c r="K188" s="128">
        <v>7.9</v>
      </c>
      <c r="L188" s="130">
        <v>9.8000000000000004E-2</v>
      </c>
    </row>
    <row r="189" spans="1:12">
      <c r="A189" s="128">
        <v>169</v>
      </c>
      <c r="B189" s="132" t="s">
        <v>14</v>
      </c>
      <c r="C189" s="128">
        <v>1200</v>
      </c>
      <c r="D189" s="129">
        <v>0.84</v>
      </c>
      <c r="E189" s="128">
        <v>0.28999999999999998</v>
      </c>
      <c r="F189" s="129">
        <v>5</v>
      </c>
      <c r="G189" s="128">
        <v>8</v>
      </c>
      <c r="H189" s="129">
        <v>0.37</v>
      </c>
      <c r="I189" s="128">
        <v>0.44</v>
      </c>
      <c r="J189" s="129">
        <v>5.83</v>
      </c>
      <c r="K189" s="128">
        <v>6.73</v>
      </c>
      <c r="L189" s="130">
        <v>0.11</v>
      </c>
    </row>
    <row r="190" spans="1:12">
      <c r="A190" s="128">
        <v>170</v>
      </c>
      <c r="B190" s="132" t="s">
        <v>14</v>
      </c>
      <c r="C190" s="128">
        <v>1000</v>
      </c>
      <c r="D190" s="129">
        <v>0.84</v>
      </c>
      <c r="E190" s="128">
        <v>0.23</v>
      </c>
      <c r="F190" s="129">
        <v>5</v>
      </c>
      <c r="G190" s="128">
        <v>8</v>
      </c>
      <c r="H190" s="129">
        <v>0.31</v>
      </c>
      <c r="I190" s="128">
        <v>0.37</v>
      </c>
      <c r="J190" s="129">
        <v>4.87</v>
      </c>
      <c r="K190" s="128">
        <v>5.63</v>
      </c>
      <c r="L190" s="130">
        <v>0.11</v>
      </c>
    </row>
    <row r="191" spans="1:12">
      <c r="A191" s="128">
        <v>171</v>
      </c>
      <c r="B191" s="132" t="s">
        <v>106</v>
      </c>
      <c r="C191" s="128">
        <v>1600</v>
      </c>
      <c r="D191" s="129">
        <v>0.84</v>
      </c>
      <c r="E191" s="128">
        <v>0.47</v>
      </c>
      <c r="F191" s="129">
        <v>8</v>
      </c>
      <c r="G191" s="128">
        <v>11</v>
      </c>
      <c r="H191" s="129">
        <v>0.63</v>
      </c>
      <c r="I191" s="128">
        <v>0.7</v>
      </c>
      <c r="J191" s="129">
        <v>9.2899999999999991</v>
      </c>
      <c r="K191" s="128">
        <v>10.31</v>
      </c>
      <c r="L191" s="130">
        <v>0.09</v>
      </c>
    </row>
    <row r="192" spans="1:12">
      <c r="A192" s="128">
        <v>172</v>
      </c>
      <c r="B192" s="132" t="s">
        <v>18</v>
      </c>
      <c r="C192" s="128">
        <v>1400</v>
      </c>
      <c r="D192" s="129">
        <v>0.84</v>
      </c>
      <c r="E192" s="128">
        <v>0.35</v>
      </c>
      <c r="F192" s="129">
        <v>8</v>
      </c>
      <c r="G192" s="128">
        <v>11</v>
      </c>
      <c r="H192" s="129">
        <v>0.52</v>
      </c>
      <c r="I192" s="128">
        <v>0.57999999999999996</v>
      </c>
      <c r="J192" s="129">
        <v>7.9</v>
      </c>
      <c r="K192" s="128">
        <v>8.7799999999999994</v>
      </c>
      <c r="L192" s="130">
        <v>9.8000000000000004E-2</v>
      </c>
    </row>
    <row r="193" spans="1:12">
      <c r="A193" s="128">
        <v>173</v>
      </c>
      <c r="B193" s="132" t="s">
        <v>14</v>
      </c>
      <c r="C193" s="128">
        <v>1200</v>
      </c>
      <c r="D193" s="129">
        <v>0.84</v>
      </c>
      <c r="E193" s="128">
        <v>0.28999999999999998</v>
      </c>
      <c r="F193" s="129">
        <v>8</v>
      </c>
      <c r="G193" s="128">
        <v>11</v>
      </c>
      <c r="H193" s="129">
        <v>0.41</v>
      </c>
      <c r="I193" s="128">
        <v>0.47</v>
      </c>
      <c r="J193" s="129">
        <v>6.49</v>
      </c>
      <c r="K193" s="128">
        <v>7.31</v>
      </c>
      <c r="L193" s="130">
        <v>0.11</v>
      </c>
    </row>
    <row r="194" spans="1:12">
      <c r="A194" s="128">
        <v>174</v>
      </c>
      <c r="B194" s="132" t="s">
        <v>14</v>
      </c>
      <c r="C194" s="128">
        <v>1000</v>
      </c>
      <c r="D194" s="129">
        <v>0.84</v>
      </c>
      <c r="E194" s="128">
        <v>0.23</v>
      </c>
      <c r="F194" s="129">
        <v>8</v>
      </c>
      <c r="G194" s="128">
        <v>11</v>
      </c>
      <c r="H194" s="129">
        <v>0.35</v>
      </c>
      <c r="I194" s="128">
        <v>0.41</v>
      </c>
      <c r="J194" s="129">
        <v>5.48</v>
      </c>
      <c r="K194" s="128">
        <v>6.24</v>
      </c>
      <c r="L194" s="130">
        <v>0.11</v>
      </c>
    </row>
    <row r="195" spans="1:12">
      <c r="A195" s="128">
        <v>175</v>
      </c>
      <c r="B195" s="132" t="s">
        <v>14</v>
      </c>
      <c r="C195" s="128">
        <v>800</v>
      </c>
      <c r="D195" s="129">
        <v>0.84</v>
      </c>
      <c r="E195" s="128">
        <v>0.17</v>
      </c>
      <c r="F195" s="129">
        <v>8</v>
      </c>
      <c r="G195" s="128">
        <v>11</v>
      </c>
      <c r="H195" s="129">
        <v>0.28999999999999998</v>
      </c>
      <c r="I195" s="128">
        <v>0.35</v>
      </c>
      <c r="J195" s="129">
        <v>4.46</v>
      </c>
      <c r="K195" s="128">
        <v>5.15</v>
      </c>
      <c r="L195" s="130">
        <v>0.13</v>
      </c>
    </row>
    <row r="196" spans="1:12">
      <c r="A196" s="128">
        <v>176</v>
      </c>
      <c r="B196" s="132" t="s">
        <v>107</v>
      </c>
      <c r="C196" s="128">
        <v>1800</v>
      </c>
      <c r="D196" s="129">
        <v>0.84</v>
      </c>
      <c r="E196" s="128">
        <v>0.57999999999999996</v>
      </c>
      <c r="F196" s="129">
        <v>5</v>
      </c>
      <c r="G196" s="128">
        <v>8</v>
      </c>
      <c r="H196" s="129">
        <v>0.7</v>
      </c>
      <c r="I196" s="128">
        <v>0.81</v>
      </c>
      <c r="J196" s="129">
        <v>9.82</v>
      </c>
      <c r="K196" s="128">
        <v>11.18</v>
      </c>
      <c r="L196" s="130">
        <v>8.3000000000000004E-2</v>
      </c>
    </row>
    <row r="197" spans="1:12">
      <c r="A197" s="128">
        <v>177</v>
      </c>
      <c r="B197" s="132" t="s">
        <v>107</v>
      </c>
      <c r="C197" s="128">
        <v>1600</v>
      </c>
      <c r="D197" s="129">
        <v>0.84</v>
      </c>
      <c r="E197" s="128">
        <v>0.47</v>
      </c>
      <c r="F197" s="129">
        <v>5</v>
      </c>
      <c r="G197" s="128">
        <v>8</v>
      </c>
      <c r="H197" s="129">
        <v>0.57999999999999996</v>
      </c>
      <c r="I197" s="128">
        <v>0.64</v>
      </c>
      <c r="J197" s="129">
        <v>8.43</v>
      </c>
      <c r="K197" s="128">
        <v>9.3699999999999992</v>
      </c>
      <c r="L197" s="130">
        <v>0.09</v>
      </c>
    </row>
    <row r="198" spans="1:12">
      <c r="A198" s="128">
        <v>178</v>
      </c>
      <c r="B198" s="132" t="s">
        <v>18</v>
      </c>
      <c r="C198" s="128">
        <v>1400</v>
      </c>
      <c r="D198" s="129">
        <v>0.84</v>
      </c>
      <c r="E198" s="128">
        <v>0.41</v>
      </c>
      <c r="F198" s="129">
        <v>5</v>
      </c>
      <c r="G198" s="128">
        <v>8</v>
      </c>
      <c r="H198" s="129">
        <v>0.52</v>
      </c>
      <c r="I198" s="128">
        <v>0.57999999999999996</v>
      </c>
      <c r="J198" s="129">
        <v>7.46</v>
      </c>
      <c r="K198" s="128">
        <v>8.34</v>
      </c>
      <c r="L198" s="130">
        <v>9.8000000000000004E-2</v>
      </c>
    </row>
    <row r="199" spans="1:12">
      <c r="A199" s="128">
        <v>179</v>
      </c>
      <c r="B199" s="132" t="s">
        <v>14</v>
      </c>
      <c r="C199" s="128">
        <v>1200</v>
      </c>
      <c r="D199" s="129">
        <v>0.84</v>
      </c>
      <c r="E199" s="128">
        <v>0.35</v>
      </c>
      <c r="F199" s="129">
        <v>5</v>
      </c>
      <c r="G199" s="128">
        <v>8</v>
      </c>
      <c r="H199" s="129">
        <v>0.47</v>
      </c>
      <c r="I199" s="128">
        <v>0.52</v>
      </c>
      <c r="J199" s="129">
        <v>6.57</v>
      </c>
      <c r="K199" s="128">
        <v>7.31</v>
      </c>
      <c r="L199" s="130">
        <v>0.11</v>
      </c>
    </row>
    <row r="200" spans="1:12">
      <c r="A200" s="128">
        <v>180</v>
      </c>
      <c r="B200" s="132" t="s">
        <v>108</v>
      </c>
      <c r="C200" s="128">
        <v>1800</v>
      </c>
      <c r="D200" s="129">
        <v>0.84</v>
      </c>
      <c r="E200" s="128">
        <v>0.7</v>
      </c>
      <c r="F200" s="129">
        <v>5</v>
      </c>
      <c r="G200" s="128">
        <v>8</v>
      </c>
      <c r="H200" s="129">
        <v>0.85</v>
      </c>
      <c r="I200" s="128">
        <v>0.93</v>
      </c>
      <c r="J200" s="129">
        <v>10.82</v>
      </c>
      <c r="K200" s="128">
        <v>11.98</v>
      </c>
      <c r="L200" s="130">
        <v>7.4999999999999997E-2</v>
      </c>
    </row>
    <row r="201" spans="1:12">
      <c r="A201" s="128">
        <v>181</v>
      </c>
      <c r="B201" s="132" t="s">
        <v>18</v>
      </c>
      <c r="C201" s="128">
        <v>1600</v>
      </c>
      <c r="D201" s="129">
        <v>0.84</v>
      </c>
      <c r="E201" s="128">
        <v>0.57999999999999996</v>
      </c>
      <c r="F201" s="129">
        <v>5</v>
      </c>
      <c r="G201" s="128">
        <v>8</v>
      </c>
      <c r="H201" s="129">
        <v>0.72</v>
      </c>
      <c r="I201" s="128">
        <v>0.78</v>
      </c>
      <c r="J201" s="129">
        <v>9.39</v>
      </c>
      <c r="K201" s="128">
        <v>10.34</v>
      </c>
      <c r="L201" s="130">
        <v>8.3000000000000004E-2</v>
      </c>
    </row>
    <row r="202" spans="1:12">
      <c r="A202" s="128">
        <v>182</v>
      </c>
      <c r="B202" s="132" t="s">
        <v>14</v>
      </c>
      <c r="C202" s="128">
        <v>1400</v>
      </c>
      <c r="D202" s="129">
        <v>0.84</v>
      </c>
      <c r="E202" s="128">
        <v>0.47</v>
      </c>
      <c r="F202" s="129">
        <v>5</v>
      </c>
      <c r="G202" s="128">
        <v>8</v>
      </c>
      <c r="H202" s="129">
        <v>0.59</v>
      </c>
      <c r="I202" s="128">
        <v>0.65</v>
      </c>
      <c r="J202" s="129">
        <v>7.92</v>
      </c>
      <c r="K202" s="128">
        <v>8.83</v>
      </c>
      <c r="L202" s="130">
        <v>0.09</v>
      </c>
    </row>
    <row r="203" spans="1:12">
      <c r="A203" s="128">
        <v>183</v>
      </c>
      <c r="B203" s="132" t="s">
        <v>14</v>
      </c>
      <c r="C203" s="128">
        <v>1200</v>
      </c>
      <c r="D203" s="129">
        <v>0.84</v>
      </c>
      <c r="E203" s="128">
        <v>0.35</v>
      </c>
      <c r="F203" s="129">
        <v>5</v>
      </c>
      <c r="G203" s="128">
        <v>8</v>
      </c>
      <c r="H203" s="129">
        <v>0.48</v>
      </c>
      <c r="I203" s="128">
        <v>0.54</v>
      </c>
      <c r="J203" s="129">
        <v>6.64</v>
      </c>
      <c r="K203" s="128">
        <v>7.45</v>
      </c>
      <c r="L203" s="130">
        <v>0.11</v>
      </c>
    </row>
    <row r="204" spans="1:12">
      <c r="A204" s="128">
        <v>184</v>
      </c>
      <c r="B204" s="132" t="s">
        <v>14</v>
      </c>
      <c r="C204" s="128">
        <v>1000</v>
      </c>
      <c r="D204" s="129">
        <v>0.84</v>
      </c>
      <c r="E204" s="128">
        <v>0.28999999999999998</v>
      </c>
      <c r="F204" s="129">
        <v>5</v>
      </c>
      <c r="G204" s="128">
        <v>8</v>
      </c>
      <c r="H204" s="129">
        <v>0.38</v>
      </c>
      <c r="I204" s="128">
        <v>0.44</v>
      </c>
      <c r="J204" s="129">
        <v>5.39</v>
      </c>
      <c r="K204" s="128">
        <v>6.14</v>
      </c>
      <c r="L204" s="130">
        <v>0.14000000000000001</v>
      </c>
    </row>
    <row r="205" spans="1:12">
      <c r="A205" s="128">
        <v>185</v>
      </c>
      <c r="B205" s="132" t="s">
        <v>109</v>
      </c>
      <c r="C205" s="128">
        <v>1400</v>
      </c>
      <c r="D205" s="129">
        <v>0.84</v>
      </c>
      <c r="E205" s="128">
        <v>0.47</v>
      </c>
      <c r="F205" s="129">
        <v>5</v>
      </c>
      <c r="G205" s="128">
        <v>8</v>
      </c>
      <c r="H205" s="129">
        <v>0.52</v>
      </c>
      <c r="I205" s="128">
        <v>0.57999999999999996</v>
      </c>
      <c r="J205" s="129">
        <v>7.46</v>
      </c>
      <c r="K205" s="128">
        <v>8.34</v>
      </c>
      <c r="L205" s="130">
        <v>0.09</v>
      </c>
    </row>
    <row r="206" spans="1:12">
      <c r="A206" s="128">
        <v>186</v>
      </c>
      <c r="B206" s="132" t="s">
        <v>18</v>
      </c>
      <c r="C206" s="128">
        <v>1200</v>
      </c>
      <c r="D206" s="129">
        <v>0.84</v>
      </c>
      <c r="E206" s="128">
        <v>0.35</v>
      </c>
      <c r="F206" s="129">
        <v>5</v>
      </c>
      <c r="G206" s="128">
        <v>8</v>
      </c>
      <c r="H206" s="129">
        <v>0.41</v>
      </c>
      <c r="I206" s="128">
        <v>0.47</v>
      </c>
      <c r="J206" s="129">
        <v>6.14</v>
      </c>
      <c r="K206" s="128">
        <v>6.95</v>
      </c>
      <c r="L206" s="130">
        <v>0.11</v>
      </c>
    </row>
    <row r="207" spans="1:12">
      <c r="A207" s="128">
        <v>187</v>
      </c>
      <c r="B207" s="132" t="s">
        <v>14</v>
      </c>
      <c r="C207" s="128">
        <v>1000</v>
      </c>
      <c r="D207" s="129">
        <v>0.84</v>
      </c>
      <c r="E207" s="128">
        <v>0.24</v>
      </c>
      <c r="F207" s="129">
        <v>5</v>
      </c>
      <c r="G207" s="128">
        <v>8</v>
      </c>
      <c r="H207" s="129">
        <v>0.3</v>
      </c>
      <c r="I207" s="128">
        <v>0.35</v>
      </c>
      <c r="J207" s="129">
        <v>4.79</v>
      </c>
      <c r="K207" s="128">
        <v>5.48</v>
      </c>
      <c r="L207" s="130">
        <v>0.12</v>
      </c>
    </row>
    <row r="208" spans="1:12">
      <c r="A208" s="128">
        <v>188</v>
      </c>
      <c r="B208" s="132" t="s">
        <v>110</v>
      </c>
      <c r="C208" s="128">
        <v>800</v>
      </c>
      <c r="D208" s="129">
        <v>0.84</v>
      </c>
      <c r="E208" s="128">
        <v>0.21</v>
      </c>
      <c r="F208" s="129">
        <v>8</v>
      </c>
      <c r="G208" s="128">
        <v>13</v>
      </c>
      <c r="H208" s="129">
        <v>0.23</v>
      </c>
      <c r="I208" s="128">
        <v>0.26</v>
      </c>
      <c r="J208" s="129">
        <v>3.97</v>
      </c>
      <c r="K208" s="128">
        <v>4.58</v>
      </c>
      <c r="L208" s="130" t="s">
        <v>111</v>
      </c>
    </row>
    <row r="209" spans="1:33">
      <c r="A209" s="128">
        <v>189</v>
      </c>
      <c r="B209" s="132" t="s">
        <v>14</v>
      </c>
      <c r="C209" s="128">
        <v>600</v>
      </c>
      <c r="D209" s="129">
        <v>0.84</v>
      </c>
      <c r="E209" s="128">
        <v>0.14000000000000001</v>
      </c>
      <c r="F209" s="129">
        <v>8</v>
      </c>
      <c r="G209" s="128">
        <v>13</v>
      </c>
      <c r="H209" s="129">
        <v>0.16</v>
      </c>
      <c r="I209" s="128">
        <v>0.17</v>
      </c>
      <c r="J209" s="129">
        <v>2.87</v>
      </c>
      <c r="K209" s="128">
        <v>3.21</v>
      </c>
      <c r="L209" s="130">
        <v>0.15</v>
      </c>
    </row>
    <row r="210" spans="1:33">
      <c r="A210" s="128">
        <v>190</v>
      </c>
      <c r="B210" s="132" t="s">
        <v>14</v>
      </c>
      <c r="C210" s="128">
        <v>400</v>
      </c>
      <c r="D210" s="129">
        <v>0.84</v>
      </c>
      <c r="E210" s="128">
        <v>0.09</v>
      </c>
      <c r="F210" s="129">
        <v>8</v>
      </c>
      <c r="G210" s="128">
        <v>13</v>
      </c>
      <c r="H210" s="129">
        <v>0.11</v>
      </c>
      <c r="I210" s="128">
        <v>0.13</v>
      </c>
      <c r="J210" s="129">
        <v>1.94</v>
      </c>
      <c r="K210" s="128">
        <v>2.29</v>
      </c>
      <c r="L210" s="130">
        <v>0.19</v>
      </c>
    </row>
    <row r="211" spans="1:33" ht="13.5" thickBot="1">
      <c r="A211" s="138">
        <v>191</v>
      </c>
      <c r="B211" s="139" t="s">
        <v>14</v>
      </c>
      <c r="C211" s="138">
        <v>300</v>
      </c>
      <c r="D211" s="140">
        <v>0.84</v>
      </c>
      <c r="E211" s="138">
        <v>0.08</v>
      </c>
      <c r="F211" s="140">
        <v>8</v>
      </c>
      <c r="G211" s="138">
        <v>13</v>
      </c>
      <c r="H211" s="140">
        <v>0.09</v>
      </c>
      <c r="I211" s="138">
        <v>0.11</v>
      </c>
      <c r="J211" s="140">
        <v>1.52</v>
      </c>
      <c r="K211" s="138">
        <v>1.83</v>
      </c>
      <c r="L211" s="141">
        <v>0.23</v>
      </c>
    </row>
    <row r="212" spans="1:33" s="149" customFormat="1" ht="13.5" thickBot="1">
      <c r="A212" s="151" t="s">
        <v>66</v>
      </c>
      <c r="B212" s="271" t="s">
        <v>112</v>
      </c>
      <c r="C212" s="271"/>
      <c r="D212" s="271"/>
      <c r="E212" s="271"/>
      <c r="F212" s="271"/>
      <c r="G212" s="271"/>
      <c r="H212" s="271"/>
      <c r="I212" s="271"/>
      <c r="J212" s="271"/>
      <c r="K212" s="271"/>
      <c r="L212" s="272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  <c r="AC212" s="150"/>
      <c r="AD212" s="150"/>
      <c r="AE212" s="150"/>
      <c r="AF212" s="150"/>
      <c r="AG212" s="150"/>
    </row>
    <row r="213" spans="1:33" ht="13.5" thickBot="1">
      <c r="A213" s="126">
        <v>192</v>
      </c>
      <c r="B213" s="124" t="s">
        <v>113</v>
      </c>
      <c r="C213" s="123">
        <v>600</v>
      </c>
      <c r="D213" s="125">
        <v>1.06</v>
      </c>
      <c r="E213" s="123">
        <v>0.14499999999999999</v>
      </c>
      <c r="F213" s="125">
        <v>4</v>
      </c>
      <c r="G213" s="123">
        <v>8</v>
      </c>
      <c r="H213" s="125">
        <v>0.17499999999999999</v>
      </c>
      <c r="I213" s="123">
        <v>0.2</v>
      </c>
      <c r="J213" s="125">
        <v>3.07</v>
      </c>
      <c r="K213" s="123">
        <v>3.49</v>
      </c>
      <c r="L213" s="127">
        <v>6.8000000000000005E-2</v>
      </c>
    </row>
    <row r="214" spans="1:33">
      <c r="A214" s="128">
        <v>193</v>
      </c>
      <c r="B214" s="132" t="s">
        <v>14</v>
      </c>
      <c r="C214" s="128">
        <v>500</v>
      </c>
      <c r="D214" s="129">
        <v>1.06</v>
      </c>
      <c r="E214" s="128">
        <v>0.125</v>
      </c>
      <c r="F214" s="129">
        <v>4</v>
      </c>
      <c r="G214" s="128">
        <v>8</v>
      </c>
      <c r="H214" s="129">
        <v>0.14000000000000001</v>
      </c>
      <c r="I214" s="128">
        <v>0.16</v>
      </c>
      <c r="J214" s="129">
        <v>2.5</v>
      </c>
      <c r="K214" s="128">
        <v>2.85</v>
      </c>
      <c r="L214" s="130">
        <v>7.4999999999999997E-2</v>
      </c>
    </row>
    <row r="215" spans="1:33">
      <c r="A215" s="128">
        <v>194</v>
      </c>
      <c r="B215" s="132" t="s">
        <v>14</v>
      </c>
      <c r="C215" s="128">
        <v>400</v>
      </c>
      <c r="D215" s="129">
        <v>1.06</v>
      </c>
      <c r="E215" s="128">
        <v>0.105</v>
      </c>
      <c r="F215" s="129">
        <v>4</v>
      </c>
      <c r="G215" s="128">
        <v>8</v>
      </c>
      <c r="H215" s="129">
        <v>0.12</v>
      </c>
      <c r="I215" s="128">
        <v>0.13500000000000001</v>
      </c>
      <c r="J215" s="129">
        <v>2.0699999999999998</v>
      </c>
      <c r="K215" s="128">
        <v>2.34</v>
      </c>
      <c r="L215" s="130">
        <v>8.5000000000000006E-2</v>
      </c>
    </row>
    <row r="216" spans="1:33">
      <c r="A216" s="128">
        <v>195</v>
      </c>
      <c r="B216" s="132" t="s">
        <v>14</v>
      </c>
      <c r="C216" s="128">
        <v>300</v>
      </c>
      <c r="D216" s="129">
        <v>1.06</v>
      </c>
      <c r="E216" s="128">
        <v>8.5000000000000006E-2</v>
      </c>
      <c r="F216" s="129">
        <v>4</v>
      </c>
      <c r="G216" s="128">
        <v>8</v>
      </c>
      <c r="H216" s="129">
        <v>0.09</v>
      </c>
      <c r="I216" s="128">
        <v>0.11</v>
      </c>
      <c r="J216" s="129">
        <v>1.55</v>
      </c>
      <c r="K216" s="128">
        <v>1.83</v>
      </c>
      <c r="L216" s="130">
        <v>0.1</v>
      </c>
    </row>
    <row r="217" spans="1:33">
      <c r="A217" s="128">
        <v>196</v>
      </c>
      <c r="B217" s="132" t="s">
        <v>14</v>
      </c>
      <c r="C217" s="128">
        <v>200</v>
      </c>
      <c r="D217" s="129">
        <v>1.06</v>
      </c>
      <c r="E217" s="128">
        <v>6.5000000000000002E-2</v>
      </c>
      <c r="F217" s="129">
        <v>4</v>
      </c>
      <c r="G217" s="128">
        <v>8</v>
      </c>
      <c r="H217" s="129">
        <v>7.0000000000000007E-2</v>
      </c>
      <c r="I217" s="128">
        <v>0.08</v>
      </c>
      <c r="J217" s="129">
        <v>1.1200000000000001</v>
      </c>
      <c r="K217" s="128">
        <v>1.28</v>
      </c>
      <c r="L217" s="130">
        <v>0.12</v>
      </c>
    </row>
    <row r="218" spans="1:33">
      <c r="A218" s="128">
        <v>197</v>
      </c>
      <c r="B218" s="132" t="s">
        <v>14</v>
      </c>
      <c r="C218" s="128">
        <v>150</v>
      </c>
      <c r="D218" s="129">
        <v>1.06</v>
      </c>
      <c r="E218" s="128">
        <v>5.5E-2</v>
      </c>
      <c r="F218" s="129">
        <v>4</v>
      </c>
      <c r="G218" s="128">
        <v>8</v>
      </c>
      <c r="H218" s="129">
        <v>5.7000000000000002E-2</v>
      </c>
      <c r="I218" s="128">
        <v>0.06</v>
      </c>
      <c r="J218" s="129">
        <v>0.87</v>
      </c>
      <c r="K218" s="128">
        <v>0.96</v>
      </c>
      <c r="L218" s="130">
        <v>0.13500000000000001</v>
      </c>
    </row>
    <row r="219" spans="1:33">
      <c r="A219" s="128">
        <v>198</v>
      </c>
      <c r="B219" s="132" t="s">
        <v>114</v>
      </c>
      <c r="C219" s="128">
        <v>1000</v>
      </c>
      <c r="D219" s="129">
        <v>0.84</v>
      </c>
      <c r="E219" s="128">
        <v>0.28999999999999998</v>
      </c>
      <c r="F219" s="129">
        <v>10</v>
      </c>
      <c r="G219" s="128">
        <v>15</v>
      </c>
      <c r="H219" s="129">
        <v>0.41</v>
      </c>
      <c r="I219" s="128">
        <v>0.47</v>
      </c>
      <c r="J219" s="129">
        <v>6.13</v>
      </c>
      <c r="K219" s="128">
        <v>7.09</v>
      </c>
      <c r="L219" s="130">
        <v>0.11</v>
      </c>
    </row>
    <row r="220" spans="1:33">
      <c r="A220" s="128">
        <v>199</v>
      </c>
      <c r="B220" s="132" t="s">
        <v>18</v>
      </c>
      <c r="C220" s="128">
        <v>800</v>
      </c>
      <c r="D220" s="129">
        <v>0.84</v>
      </c>
      <c r="E220" s="128">
        <v>0.21</v>
      </c>
      <c r="F220" s="129">
        <v>10</v>
      </c>
      <c r="G220" s="128">
        <v>15</v>
      </c>
      <c r="H220" s="129">
        <v>0.33</v>
      </c>
      <c r="I220" s="128">
        <v>0.37</v>
      </c>
      <c r="J220" s="129">
        <v>4.92</v>
      </c>
      <c r="K220" s="128">
        <v>5.63</v>
      </c>
      <c r="L220" s="130">
        <v>0.14000000000000001</v>
      </c>
    </row>
    <row r="221" spans="1:33">
      <c r="A221" s="128">
        <v>200</v>
      </c>
      <c r="B221" s="132" t="s">
        <v>14</v>
      </c>
      <c r="C221" s="128">
        <v>600</v>
      </c>
      <c r="D221" s="129">
        <v>0.84</v>
      </c>
      <c r="E221" s="128">
        <v>0.14000000000000001</v>
      </c>
      <c r="F221" s="129">
        <v>8</v>
      </c>
      <c r="G221" s="128">
        <v>12</v>
      </c>
      <c r="H221" s="129">
        <v>0.22</v>
      </c>
      <c r="I221" s="128">
        <v>0.26</v>
      </c>
      <c r="J221" s="129">
        <v>3.36</v>
      </c>
      <c r="K221" s="128">
        <v>3.91</v>
      </c>
      <c r="L221" s="130">
        <v>0.17</v>
      </c>
    </row>
    <row r="222" spans="1:33">
      <c r="A222" s="128">
        <v>201</v>
      </c>
      <c r="B222" s="132" t="s">
        <v>14</v>
      </c>
      <c r="C222" s="128">
        <v>400</v>
      </c>
      <c r="D222" s="129">
        <v>0.84</v>
      </c>
      <c r="E222" s="128">
        <v>0.11</v>
      </c>
      <c r="F222" s="129">
        <v>8</v>
      </c>
      <c r="G222" s="128">
        <v>12</v>
      </c>
      <c r="H222" s="129">
        <v>0.14000000000000001</v>
      </c>
      <c r="I222" s="128">
        <v>0.15</v>
      </c>
      <c r="J222" s="129">
        <v>2.19</v>
      </c>
      <c r="K222" s="128">
        <v>2.42</v>
      </c>
      <c r="L222" s="130">
        <v>0.23</v>
      </c>
    </row>
    <row r="223" spans="1:33">
      <c r="A223" s="128">
        <v>202</v>
      </c>
      <c r="B223" s="132" t="s">
        <v>114</v>
      </c>
      <c r="C223" s="128">
        <v>300</v>
      </c>
      <c r="D223" s="129">
        <v>0.84</v>
      </c>
      <c r="E223" s="128">
        <v>0.08</v>
      </c>
      <c r="F223" s="129">
        <v>8</v>
      </c>
      <c r="G223" s="128">
        <v>12</v>
      </c>
      <c r="H223" s="129">
        <v>0.11</v>
      </c>
      <c r="I223" s="128">
        <v>0.13</v>
      </c>
      <c r="J223" s="129">
        <v>1.68</v>
      </c>
      <c r="K223" s="128">
        <v>1.95</v>
      </c>
      <c r="L223" s="130">
        <v>0.26</v>
      </c>
    </row>
    <row r="224" spans="1:33">
      <c r="A224" s="128">
        <v>203</v>
      </c>
      <c r="B224" s="132" t="s">
        <v>115</v>
      </c>
      <c r="C224" s="128">
        <v>1200</v>
      </c>
      <c r="D224" s="129">
        <v>0.84</v>
      </c>
      <c r="E224" s="128">
        <v>0.28999999999999998</v>
      </c>
      <c r="F224" s="129">
        <v>15</v>
      </c>
      <c r="G224" s="128">
        <v>22</v>
      </c>
      <c r="H224" s="129">
        <v>0.52</v>
      </c>
      <c r="I224" s="128">
        <v>0.57999999999999996</v>
      </c>
      <c r="J224" s="129">
        <v>8.17</v>
      </c>
      <c r="K224" s="128">
        <v>9.4600000000000009</v>
      </c>
      <c r="L224" s="130">
        <v>7.4999999999999997E-2</v>
      </c>
    </row>
    <row r="225" spans="1:33">
      <c r="A225" s="128">
        <v>204</v>
      </c>
      <c r="B225" s="132" t="s">
        <v>18</v>
      </c>
      <c r="C225" s="128">
        <v>1000</v>
      </c>
      <c r="D225" s="129">
        <v>0.84</v>
      </c>
      <c r="E225" s="128">
        <v>0.23</v>
      </c>
      <c r="F225" s="129">
        <v>15</v>
      </c>
      <c r="G225" s="128">
        <v>22</v>
      </c>
      <c r="H225" s="129">
        <v>0.44</v>
      </c>
      <c r="I225" s="128">
        <v>0.5</v>
      </c>
      <c r="J225" s="129">
        <v>6.86</v>
      </c>
      <c r="K225" s="128">
        <v>8.01</v>
      </c>
      <c r="L225" s="130">
        <v>9.8000000000000004E-2</v>
      </c>
    </row>
    <row r="226" spans="1:33" ht="13.5" thickBot="1">
      <c r="A226" s="138">
        <v>205</v>
      </c>
      <c r="B226" s="139" t="s">
        <v>14</v>
      </c>
      <c r="C226" s="138">
        <v>800</v>
      </c>
      <c r="D226" s="140">
        <v>0.84</v>
      </c>
      <c r="E226" s="138">
        <v>0.17</v>
      </c>
      <c r="F226" s="140">
        <v>15</v>
      </c>
      <c r="G226" s="138">
        <v>22</v>
      </c>
      <c r="H226" s="140">
        <v>0.35</v>
      </c>
      <c r="I226" s="138">
        <v>0.41</v>
      </c>
      <c r="J226" s="140">
        <v>5.48</v>
      </c>
      <c r="K226" s="138">
        <v>6.49</v>
      </c>
      <c r="L226" s="141">
        <v>0.12</v>
      </c>
    </row>
    <row r="227" spans="1:33" s="149" customFormat="1" ht="13.5" thickBot="1">
      <c r="A227" s="151" t="s">
        <v>77</v>
      </c>
      <c r="B227" s="271" t="s">
        <v>116</v>
      </c>
      <c r="C227" s="271"/>
      <c r="D227" s="271"/>
      <c r="E227" s="271"/>
      <c r="F227" s="271"/>
      <c r="G227" s="271"/>
      <c r="H227" s="271"/>
      <c r="I227" s="271"/>
      <c r="J227" s="271"/>
      <c r="K227" s="271"/>
      <c r="L227" s="272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  <c r="AA227" s="150"/>
      <c r="AB227" s="150"/>
      <c r="AC227" s="150"/>
      <c r="AD227" s="150"/>
      <c r="AE227" s="150"/>
      <c r="AF227" s="150"/>
      <c r="AG227" s="150"/>
    </row>
    <row r="228" spans="1:33" ht="13.5" thickBot="1">
      <c r="A228" s="123">
        <v>206</v>
      </c>
      <c r="B228" s="1" t="s">
        <v>117</v>
      </c>
      <c r="C228" s="123">
        <v>1800</v>
      </c>
      <c r="D228" s="129">
        <v>0.88</v>
      </c>
      <c r="E228" s="123">
        <v>0.56000000000000005</v>
      </c>
      <c r="F228" s="129">
        <v>1</v>
      </c>
      <c r="G228" s="123">
        <v>2</v>
      </c>
      <c r="H228" s="129">
        <v>0.7</v>
      </c>
      <c r="I228" s="123">
        <v>0.81</v>
      </c>
      <c r="J228" s="129">
        <v>9.1999999999999993</v>
      </c>
      <c r="K228" s="126">
        <v>10.119999999999999</v>
      </c>
      <c r="L228" s="130">
        <v>0.11</v>
      </c>
    </row>
    <row r="229" spans="1:33">
      <c r="A229" s="128">
        <v>207</v>
      </c>
      <c r="B229" s="132" t="s">
        <v>118</v>
      </c>
      <c r="C229" s="128">
        <v>1700</v>
      </c>
      <c r="D229" s="129">
        <v>0.88</v>
      </c>
      <c r="E229" s="128">
        <v>0.52</v>
      </c>
      <c r="F229" s="129">
        <v>1.5</v>
      </c>
      <c r="G229" s="128">
        <v>3</v>
      </c>
      <c r="H229" s="129">
        <v>0.64</v>
      </c>
      <c r="I229" s="128">
        <v>0.76</v>
      </c>
      <c r="J229" s="129">
        <v>8.64</v>
      </c>
      <c r="K229" s="128">
        <v>9.6999999999999993</v>
      </c>
      <c r="L229" s="130">
        <v>0.12</v>
      </c>
    </row>
    <row r="230" spans="1:33">
      <c r="A230" s="128">
        <v>208</v>
      </c>
      <c r="B230" s="132" t="s">
        <v>119</v>
      </c>
      <c r="C230" s="128">
        <v>1600</v>
      </c>
      <c r="D230" s="129">
        <v>0.88</v>
      </c>
      <c r="E230" s="128">
        <v>0.47</v>
      </c>
      <c r="F230" s="129">
        <v>2</v>
      </c>
      <c r="G230" s="128">
        <v>4</v>
      </c>
      <c r="H230" s="129">
        <v>0.57999999999999996</v>
      </c>
      <c r="I230" s="128">
        <v>0.7</v>
      </c>
      <c r="J230" s="129">
        <v>8.08</v>
      </c>
      <c r="K230" s="128">
        <v>9.23</v>
      </c>
      <c r="L230" s="130">
        <v>0.15</v>
      </c>
    </row>
    <row r="231" spans="1:33">
      <c r="A231" s="128">
        <v>209</v>
      </c>
      <c r="B231" s="1" t="s">
        <v>120</v>
      </c>
      <c r="C231" s="128">
        <v>1800</v>
      </c>
      <c r="D231" s="129">
        <v>0.88</v>
      </c>
      <c r="E231" s="128">
        <v>0.7</v>
      </c>
      <c r="F231" s="129">
        <v>2</v>
      </c>
      <c r="G231" s="128">
        <v>4</v>
      </c>
      <c r="H231" s="129">
        <v>0.76</v>
      </c>
      <c r="I231" s="128">
        <v>0.87</v>
      </c>
      <c r="J231" s="129">
        <v>9.77</v>
      </c>
      <c r="K231" s="128">
        <v>10.9</v>
      </c>
      <c r="L231" s="130">
        <v>0.11</v>
      </c>
    </row>
    <row r="232" spans="1:33">
      <c r="A232" s="128">
        <v>210</v>
      </c>
      <c r="B232" s="1" t="s">
        <v>121</v>
      </c>
      <c r="C232" s="128">
        <v>1200</v>
      </c>
      <c r="D232" s="129">
        <v>0.88</v>
      </c>
      <c r="E232" s="128">
        <v>0.35</v>
      </c>
      <c r="F232" s="129">
        <v>2</v>
      </c>
      <c r="G232" s="128">
        <v>4</v>
      </c>
      <c r="H232" s="129">
        <v>0.47</v>
      </c>
      <c r="I232" s="128">
        <v>0.52</v>
      </c>
      <c r="J232" s="129">
        <v>6.26</v>
      </c>
      <c r="K232" s="128">
        <v>6.49</v>
      </c>
      <c r="L232" s="130">
        <v>0.19</v>
      </c>
    </row>
    <row r="233" spans="1:33">
      <c r="A233" s="128">
        <v>211</v>
      </c>
      <c r="B233" s="132" t="s">
        <v>18</v>
      </c>
      <c r="C233" s="128">
        <v>1000</v>
      </c>
      <c r="D233" s="129">
        <v>0.88</v>
      </c>
      <c r="E233" s="128">
        <v>0.28999999999999998</v>
      </c>
      <c r="F233" s="129">
        <v>2</v>
      </c>
      <c r="G233" s="128">
        <v>4</v>
      </c>
      <c r="H233" s="129">
        <v>0.41</v>
      </c>
      <c r="I233" s="128">
        <v>0.47</v>
      </c>
      <c r="J233" s="129">
        <v>5.35</v>
      </c>
      <c r="K233" s="128">
        <v>5.96</v>
      </c>
      <c r="L233" s="130">
        <v>0.23</v>
      </c>
    </row>
    <row r="234" spans="1:33" ht="13.5" thickBot="1">
      <c r="A234" s="138">
        <v>212</v>
      </c>
      <c r="B234" s="139" t="s">
        <v>122</v>
      </c>
      <c r="C234" s="138">
        <v>1500</v>
      </c>
      <c r="D234" s="140">
        <v>0.88</v>
      </c>
      <c r="E234" s="138">
        <v>0.52</v>
      </c>
      <c r="F234" s="140">
        <v>1.5</v>
      </c>
      <c r="G234" s="138">
        <v>3</v>
      </c>
      <c r="H234" s="140">
        <v>0.64</v>
      </c>
      <c r="I234" s="138">
        <v>0.7</v>
      </c>
      <c r="J234" s="140">
        <v>8.1199999999999992</v>
      </c>
      <c r="K234" s="138">
        <v>8.76</v>
      </c>
      <c r="L234" s="141">
        <v>0.11</v>
      </c>
    </row>
    <row r="235" spans="1:33" s="149" customFormat="1" ht="13.5" thickBot="1">
      <c r="A235" s="151" t="s">
        <v>86</v>
      </c>
      <c r="B235" s="271" t="s">
        <v>123</v>
      </c>
      <c r="C235" s="271"/>
      <c r="D235" s="271"/>
      <c r="E235" s="271"/>
      <c r="F235" s="271"/>
      <c r="G235" s="271"/>
      <c r="H235" s="271"/>
      <c r="I235" s="271"/>
      <c r="J235" s="271"/>
      <c r="K235" s="271"/>
      <c r="L235" s="272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  <c r="AA235" s="150"/>
      <c r="AB235" s="150"/>
      <c r="AC235" s="150"/>
      <c r="AD235" s="150"/>
      <c r="AE235" s="150"/>
      <c r="AF235" s="150"/>
      <c r="AG235" s="150"/>
    </row>
    <row r="236" spans="1:33" ht="13.5" thickBot="1">
      <c r="A236" s="123">
        <v>213</v>
      </c>
      <c r="B236" s="1" t="s">
        <v>124</v>
      </c>
      <c r="C236" s="123">
        <v>1600</v>
      </c>
      <c r="D236" s="125">
        <v>0.88</v>
      </c>
      <c r="E236" s="123">
        <v>0.47</v>
      </c>
      <c r="F236" s="125">
        <v>1</v>
      </c>
      <c r="G236" s="123">
        <v>2</v>
      </c>
      <c r="H236" s="125">
        <v>0.57999999999999996</v>
      </c>
      <c r="I236" s="123">
        <v>0.64</v>
      </c>
      <c r="J236" s="125">
        <v>7.91</v>
      </c>
      <c r="K236" s="126">
        <v>8.48</v>
      </c>
      <c r="L236" s="127">
        <v>0.14000000000000001</v>
      </c>
    </row>
    <row r="237" spans="1:33">
      <c r="A237" s="128">
        <v>214</v>
      </c>
      <c r="B237" s="1" t="s">
        <v>125</v>
      </c>
      <c r="C237" s="128">
        <v>1400</v>
      </c>
      <c r="D237" s="129">
        <v>0.88</v>
      </c>
      <c r="E237" s="128">
        <v>0.41</v>
      </c>
      <c r="F237" s="129">
        <v>1</v>
      </c>
      <c r="G237" s="128">
        <v>2</v>
      </c>
      <c r="H237" s="129">
        <v>0.52</v>
      </c>
      <c r="I237" s="128">
        <v>0.57999999999999996</v>
      </c>
      <c r="J237" s="129">
        <v>7.01</v>
      </c>
      <c r="K237" s="128">
        <v>7.56</v>
      </c>
      <c r="L237" s="130">
        <v>0.16</v>
      </c>
    </row>
    <row r="238" spans="1:33">
      <c r="A238" s="128">
        <v>215</v>
      </c>
      <c r="B238" s="1" t="s">
        <v>126</v>
      </c>
      <c r="C238" s="128">
        <v>1200</v>
      </c>
      <c r="D238" s="129">
        <v>0.88</v>
      </c>
      <c r="E238" s="128">
        <v>0.35</v>
      </c>
      <c r="F238" s="129">
        <v>1</v>
      </c>
      <c r="G238" s="128">
        <v>2</v>
      </c>
      <c r="H238" s="129">
        <v>0.47</v>
      </c>
      <c r="I238" s="128">
        <v>0.52</v>
      </c>
      <c r="J238" s="129">
        <v>6.16</v>
      </c>
      <c r="K238" s="128">
        <v>6.62</v>
      </c>
      <c r="L238" s="130">
        <v>0.17</v>
      </c>
    </row>
    <row r="239" spans="1:33">
      <c r="A239" s="128">
        <v>216</v>
      </c>
      <c r="B239" s="1" t="s">
        <v>127</v>
      </c>
      <c r="C239" s="128">
        <v>1500</v>
      </c>
      <c r="D239" s="129">
        <v>0.88</v>
      </c>
      <c r="E239" s="128">
        <v>0.64</v>
      </c>
      <c r="F239" s="129">
        <v>2</v>
      </c>
      <c r="G239" s="128">
        <v>4</v>
      </c>
      <c r="H239" s="129">
        <v>0.7</v>
      </c>
      <c r="I239" s="128">
        <v>0.81</v>
      </c>
      <c r="J239" s="129">
        <v>8.59</v>
      </c>
      <c r="K239" s="128">
        <v>9.6300000000000008</v>
      </c>
      <c r="L239" s="130">
        <v>0.13</v>
      </c>
    </row>
    <row r="240" spans="1:33" ht="13.5" thickBot="1">
      <c r="A240" s="138">
        <v>217</v>
      </c>
      <c r="B240" s="1" t="s">
        <v>128</v>
      </c>
      <c r="C240" s="138">
        <v>1400</v>
      </c>
      <c r="D240" s="140">
        <v>0.88</v>
      </c>
      <c r="E240" s="138">
        <v>0.52</v>
      </c>
      <c r="F240" s="140">
        <v>2</v>
      </c>
      <c r="G240" s="138">
        <v>4</v>
      </c>
      <c r="H240" s="140">
        <v>0.64</v>
      </c>
      <c r="I240" s="138">
        <v>0.76</v>
      </c>
      <c r="J240" s="140">
        <v>7.93</v>
      </c>
      <c r="K240" s="138">
        <v>9.01</v>
      </c>
      <c r="L240" s="141">
        <v>0.14000000000000001</v>
      </c>
    </row>
    <row r="241" spans="1:33" s="149" customFormat="1" ht="13.5" thickBot="1">
      <c r="A241" s="151" t="s">
        <v>129</v>
      </c>
      <c r="B241" s="281" t="s">
        <v>130</v>
      </c>
      <c r="C241" s="281"/>
      <c r="D241" s="281"/>
      <c r="E241" s="281"/>
      <c r="F241" s="281"/>
      <c r="G241" s="281"/>
      <c r="H241" s="281"/>
      <c r="I241" s="281"/>
      <c r="J241" s="281"/>
      <c r="K241" s="281"/>
      <c r="L241" s="282"/>
      <c r="N241" s="150"/>
      <c r="O241" s="150"/>
      <c r="P241" s="150"/>
      <c r="Q241" s="150"/>
      <c r="R241" s="150"/>
      <c r="S241" s="150"/>
      <c r="T241" s="150"/>
      <c r="U241" s="150"/>
      <c r="V241" s="150"/>
      <c r="W241" s="150"/>
      <c r="X241" s="150"/>
      <c r="Y241" s="150"/>
      <c r="Z241" s="150"/>
      <c r="AA241" s="150"/>
      <c r="AB241" s="150"/>
      <c r="AC241" s="150"/>
      <c r="AD241" s="150"/>
      <c r="AE241" s="150"/>
      <c r="AF241" s="150"/>
      <c r="AG241" s="150"/>
    </row>
    <row r="242" spans="1:33" ht="13.5" thickBot="1">
      <c r="A242" s="123">
        <v>218</v>
      </c>
      <c r="B242" s="124" t="s">
        <v>131</v>
      </c>
      <c r="C242" s="123">
        <v>500</v>
      </c>
      <c r="D242" s="125">
        <v>2.2999999999999998</v>
      </c>
      <c r="E242" s="123">
        <v>0.09</v>
      </c>
      <c r="F242" s="125">
        <v>15</v>
      </c>
      <c r="G242" s="123">
        <v>20</v>
      </c>
      <c r="H242" s="125">
        <v>0.14000000000000001</v>
      </c>
      <c r="I242" s="123">
        <v>0.18</v>
      </c>
      <c r="J242" s="125">
        <v>3.87</v>
      </c>
      <c r="K242" s="126">
        <v>4.54</v>
      </c>
      <c r="L242" s="127">
        <v>0.06</v>
      </c>
    </row>
    <row r="243" spans="1:33">
      <c r="A243" s="128">
        <v>219</v>
      </c>
      <c r="B243" s="132" t="s">
        <v>132</v>
      </c>
      <c r="C243" s="128">
        <v>500</v>
      </c>
      <c r="D243" s="129">
        <v>2.2999999999999998</v>
      </c>
      <c r="E243" s="128">
        <v>0.18</v>
      </c>
      <c r="F243" s="129">
        <v>15</v>
      </c>
      <c r="G243" s="128">
        <v>20</v>
      </c>
      <c r="H243" s="129">
        <v>0.28999999999999998</v>
      </c>
      <c r="I243" s="128">
        <v>0.35</v>
      </c>
      <c r="J243" s="129">
        <v>5.56</v>
      </c>
      <c r="K243" s="128">
        <v>6.33</v>
      </c>
      <c r="L243" s="130">
        <v>0.32</v>
      </c>
    </row>
    <row r="244" spans="1:33">
      <c r="A244" s="128">
        <v>220</v>
      </c>
      <c r="B244" s="132" t="s">
        <v>133</v>
      </c>
      <c r="C244" s="128">
        <v>700</v>
      </c>
      <c r="D244" s="129">
        <v>2.2999999999999998</v>
      </c>
      <c r="E244" s="128">
        <v>0.1</v>
      </c>
      <c r="F244" s="129">
        <v>10</v>
      </c>
      <c r="G244" s="128">
        <v>15</v>
      </c>
      <c r="H244" s="129">
        <v>0.18</v>
      </c>
      <c r="I244" s="128">
        <v>0.23</v>
      </c>
      <c r="J244" s="129">
        <v>5</v>
      </c>
      <c r="K244" s="128">
        <v>5.86</v>
      </c>
      <c r="L244" s="130">
        <v>0.05</v>
      </c>
    </row>
    <row r="245" spans="1:33">
      <c r="A245" s="128">
        <v>221</v>
      </c>
      <c r="B245" s="132" t="s">
        <v>134</v>
      </c>
      <c r="C245" s="128">
        <v>700</v>
      </c>
      <c r="D245" s="129">
        <v>2.2999999999999998</v>
      </c>
      <c r="E245" s="128">
        <v>0.23</v>
      </c>
      <c r="F245" s="129">
        <v>10</v>
      </c>
      <c r="G245" s="128">
        <v>15</v>
      </c>
      <c r="H245" s="129">
        <v>0.35</v>
      </c>
      <c r="I245" s="128">
        <v>0.41</v>
      </c>
      <c r="J245" s="129">
        <v>6.9</v>
      </c>
      <c r="K245" s="128">
        <v>7.83</v>
      </c>
      <c r="L245" s="130">
        <v>0.3</v>
      </c>
    </row>
    <row r="246" spans="1:33">
      <c r="A246" s="128">
        <v>222</v>
      </c>
      <c r="B246" s="1" t="s">
        <v>135</v>
      </c>
      <c r="C246" s="128">
        <v>600</v>
      </c>
      <c r="D246" s="129">
        <v>2.2999999999999998</v>
      </c>
      <c r="E246" s="128">
        <v>0.12</v>
      </c>
      <c r="F246" s="129">
        <v>10</v>
      </c>
      <c r="G246" s="128">
        <v>13</v>
      </c>
      <c r="H246" s="129">
        <v>0.15</v>
      </c>
      <c r="I246" s="128">
        <v>0.18</v>
      </c>
      <c r="J246" s="129">
        <v>4.22</v>
      </c>
      <c r="K246" s="128">
        <v>4.7300000000000004</v>
      </c>
      <c r="L246" s="130">
        <v>0.02</v>
      </c>
    </row>
    <row r="247" spans="1:33">
      <c r="A247" s="128">
        <v>223</v>
      </c>
      <c r="B247" s="1" t="s">
        <v>136</v>
      </c>
      <c r="C247" s="128">
        <v>1000</v>
      </c>
      <c r="D247" s="129">
        <v>2.2999999999999998</v>
      </c>
      <c r="E247" s="128">
        <v>0.18</v>
      </c>
      <c r="F247" s="129">
        <v>5</v>
      </c>
      <c r="G247" s="128">
        <v>10</v>
      </c>
      <c r="H247" s="129">
        <v>0.21</v>
      </c>
      <c r="I247" s="128">
        <v>0.23</v>
      </c>
      <c r="J247" s="129">
        <v>6.2</v>
      </c>
      <c r="K247" s="128">
        <v>6.75</v>
      </c>
      <c r="L247" s="130">
        <v>0.06</v>
      </c>
    </row>
    <row r="248" spans="1:33" ht="13.5" thickBot="1">
      <c r="A248" s="134">
        <v>224</v>
      </c>
      <c r="B248" s="131" t="s">
        <v>137</v>
      </c>
      <c r="C248" s="134">
        <v>650</v>
      </c>
      <c r="D248" s="135">
        <v>2.2999999999999998</v>
      </c>
      <c r="E248" s="134">
        <v>0.13</v>
      </c>
      <c r="F248" s="135">
        <v>6</v>
      </c>
      <c r="G248" s="134">
        <v>12</v>
      </c>
      <c r="H248" s="135">
        <v>0.15</v>
      </c>
      <c r="I248" s="134">
        <v>0.18</v>
      </c>
      <c r="J248" s="135">
        <v>4.26</v>
      </c>
      <c r="K248" s="134">
        <v>4.8899999999999997</v>
      </c>
      <c r="L248" s="136">
        <v>8.3000000000000004E-2</v>
      </c>
    </row>
    <row r="249" spans="1:33" s="149" customFormat="1" ht="13.5" thickBot="1">
      <c r="A249" s="151" t="s">
        <v>138</v>
      </c>
      <c r="B249" s="254" t="s">
        <v>139</v>
      </c>
      <c r="C249" s="254"/>
      <c r="D249" s="254"/>
      <c r="E249" s="254"/>
      <c r="F249" s="254"/>
      <c r="G249" s="254"/>
      <c r="H249" s="254"/>
      <c r="I249" s="254"/>
      <c r="J249" s="254"/>
      <c r="K249" s="254"/>
      <c r="L249" s="255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  <c r="Z249" s="150"/>
      <c r="AA249" s="150"/>
      <c r="AB249" s="150"/>
      <c r="AC249" s="150"/>
      <c r="AD249" s="150"/>
      <c r="AE249" s="150"/>
      <c r="AF249" s="150"/>
      <c r="AG249" s="150"/>
    </row>
    <row r="250" spans="1:33" s="149" customFormat="1" ht="13.5" thickBot="1">
      <c r="A250" s="151" t="s">
        <v>7</v>
      </c>
      <c r="B250" s="271" t="s">
        <v>140</v>
      </c>
      <c r="C250" s="271"/>
      <c r="D250" s="271"/>
      <c r="E250" s="271"/>
      <c r="F250" s="271"/>
      <c r="G250" s="271"/>
      <c r="H250" s="271"/>
      <c r="I250" s="271"/>
      <c r="J250" s="271"/>
      <c r="K250" s="271"/>
      <c r="L250" s="272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  <c r="Z250" s="150"/>
      <c r="AA250" s="150"/>
      <c r="AB250" s="150"/>
      <c r="AC250" s="150"/>
      <c r="AD250" s="150"/>
      <c r="AE250" s="150"/>
      <c r="AF250" s="150"/>
      <c r="AG250" s="150"/>
    </row>
    <row r="251" spans="1:33" ht="13.5" thickBot="1">
      <c r="A251" s="123">
        <v>225</v>
      </c>
      <c r="B251" s="1" t="s">
        <v>141</v>
      </c>
      <c r="C251" s="123">
        <v>2500</v>
      </c>
      <c r="D251" s="125">
        <v>0.84</v>
      </c>
      <c r="E251" s="123">
        <v>1.69</v>
      </c>
      <c r="F251" s="125">
        <v>2</v>
      </c>
      <c r="G251" s="123">
        <v>3</v>
      </c>
      <c r="H251" s="125">
        <v>1.92</v>
      </c>
      <c r="I251" s="123">
        <v>2.04</v>
      </c>
      <c r="J251" s="125">
        <v>17.98</v>
      </c>
      <c r="K251" s="126">
        <v>18.95</v>
      </c>
      <c r="L251" s="127">
        <v>0.03</v>
      </c>
    </row>
    <row r="252" spans="1:33">
      <c r="A252" s="128">
        <v>226</v>
      </c>
      <c r="B252" s="1" t="s">
        <v>142</v>
      </c>
      <c r="C252" s="128">
        <v>2400</v>
      </c>
      <c r="D252" s="129">
        <v>0.84</v>
      </c>
      <c r="E252" s="128">
        <v>1.51</v>
      </c>
      <c r="F252" s="129">
        <v>2</v>
      </c>
      <c r="G252" s="128">
        <v>3</v>
      </c>
      <c r="H252" s="129">
        <v>1.74</v>
      </c>
      <c r="I252" s="128">
        <v>1.86</v>
      </c>
      <c r="J252" s="129">
        <v>16.77</v>
      </c>
      <c r="K252" s="128">
        <v>17.88</v>
      </c>
      <c r="L252" s="130">
        <v>0.03</v>
      </c>
    </row>
    <row r="253" spans="1:33">
      <c r="A253" s="128">
        <v>227</v>
      </c>
      <c r="B253" s="132" t="s">
        <v>143</v>
      </c>
      <c r="C253" s="128">
        <v>1800</v>
      </c>
      <c r="D253" s="129">
        <v>0.84</v>
      </c>
      <c r="E253" s="128">
        <v>0.57999999999999996</v>
      </c>
      <c r="F253" s="129">
        <v>2</v>
      </c>
      <c r="G253" s="128">
        <v>4</v>
      </c>
      <c r="H253" s="129">
        <v>0.76</v>
      </c>
      <c r="I253" s="128">
        <v>0.93</v>
      </c>
      <c r="J253" s="129">
        <v>9.6</v>
      </c>
      <c r="K253" s="128">
        <v>11.09</v>
      </c>
      <c r="L253" s="130">
        <v>0.09</v>
      </c>
    </row>
    <row r="254" spans="1:33">
      <c r="A254" s="128">
        <v>228</v>
      </c>
      <c r="B254" s="132" t="s">
        <v>144</v>
      </c>
      <c r="C254" s="128">
        <v>1700</v>
      </c>
      <c r="D254" s="129">
        <v>0.84</v>
      </c>
      <c r="E254" s="128">
        <v>0.52</v>
      </c>
      <c r="F254" s="129">
        <v>2</v>
      </c>
      <c r="G254" s="128">
        <v>4</v>
      </c>
      <c r="H254" s="129">
        <v>0.7</v>
      </c>
      <c r="I254" s="128">
        <v>0.87</v>
      </c>
      <c r="J254" s="129">
        <v>8.9499999999999993</v>
      </c>
      <c r="K254" s="128">
        <v>10.42</v>
      </c>
      <c r="L254" s="130">
        <v>9.8000000000000004E-2</v>
      </c>
    </row>
    <row r="255" spans="1:33" ht="13.5" thickBot="1">
      <c r="A255" s="138">
        <v>229</v>
      </c>
      <c r="B255" s="139" t="s">
        <v>145</v>
      </c>
      <c r="C255" s="138">
        <v>1600</v>
      </c>
      <c r="D255" s="140">
        <v>0.84</v>
      </c>
      <c r="E255" s="138">
        <v>0.47</v>
      </c>
      <c r="F255" s="140">
        <v>2</v>
      </c>
      <c r="G255" s="138">
        <v>4</v>
      </c>
      <c r="H255" s="140">
        <v>0.7</v>
      </c>
      <c r="I255" s="138">
        <v>0.81</v>
      </c>
      <c r="J255" s="140">
        <v>8.69</v>
      </c>
      <c r="K255" s="138">
        <v>9.76</v>
      </c>
      <c r="L255" s="141">
        <v>0.12</v>
      </c>
    </row>
    <row r="256" spans="1:33" s="149" customFormat="1" ht="13.5" thickBot="1">
      <c r="A256" s="152" t="s">
        <v>8</v>
      </c>
      <c r="B256" s="279" t="s">
        <v>146</v>
      </c>
      <c r="C256" s="279"/>
      <c r="D256" s="279"/>
      <c r="E256" s="279"/>
      <c r="F256" s="279"/>
      <c r="G256" s="279"/>
      <c r="H256" s="279"/>
      <c r="I256" s="279"/>
      <c r="J256" s="279"/>
      <c r="K256" s="279"/>
      <c r="L256" s="28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  <c r="AA256" s="150"/>
      <c r="AB256" s="150"/>
      <c r="AC256" s="150"/>
      <c r="AD256" s="150"/>
      <c r="AE256" s="150"/>
      <c r="AF256" s="150"/>
      <c r="AG256" s="150"/>
    </row>
    <row r="257" spans="1:33">
      <c r="A257" s="123">
        <v>230</v>
      </c>
      <c r="B257" s="124" t="s">
        <v>147</v>
      </c>
      <c r="C257" s="123">
        <v>2800</v>
      </c>
      <c r="D257" s="125">
        <v>0.88</v>
      </c>
      <c r="E257" s="123">
        <v>3.49</v>
      </c>
      <c r="F257" s="125">
        <v>0</v>
      </c>
      <c r="G257" s="123">
        <v>0</v>
      </c>
      <c r="H257" s="125">
        <v>3.49</v>
      </c>
      <c r="I257" s="123">
        <v>3.49</v>
      </c>
      <c r="J257" s="125">
        <v>25.04</v>
      </c>
      <c r="K257" s="123">
        <v>25.04</v>
      </c>
      <c r="L257" s="127">
        <v>8.0000000000000002E-3</v>
      </c>
    </row>
    <row r="258" spans="1:33">
      <c r="A258" s="128">
        <v>231</v>
      </c>
      <c r="B258" s="132" t="s">
        <v>148</v>
      </c>
      <c r="C258" s="128">
        <v>2800</v>
      </c>
      <c r="D258" s="129">
        <v>0.88</v>
      </c>
      <c r="E258" s="128">
        <v>2.91</v>
      </c>
      <c r="F258" s="129">
        <v>0</v>
      </c>
      <c r="G258" s="128">
        <v>0</v>
      </c>
      <c r="H258" s="129">
        <v>2.91</v>
      </c>
      <c r="I258" s="128">
        <v>2.91</v>
      </c>
      <c r="J258" s="129">
        <v>22.86</v>
      </c>
      <c r="K258" s="128">
        <v>22.86</v>
      </c>
      <c r="L258" s="130">
        <v>8.0000000000000002E-3</v>
      </c>
    </row>
    <row r="259" spans="1:33">
      <c r="A259" s="128">
        <v>232</v>
      </c>
      <c r="B259" s="132" t="s">
        <v>149</v>
      </c>
      <c r="C259" s="128">
        <v>2000</v>
      </c>
      <c r="D259" s="129">
        <v>0.88</v>
      </c>
      <c r="E259" s="128">
        <v>0.93</v>
      </c>
      <c r="F259" s="129">
        <v>2</v>
      </c>
      <c r="G259" s="128">
        <v>3</v>
      </c>
      <c r="H259" s="129">
        <v>1.1599999999999999</v>
      </c>
      <c r="I259" s="128">
        <v>1.28</v>
      </c>
      <c r="J259" s="129">
        <v>12.77</v>
      </c>
      <c r="K259" s="128">
        <v>13.7</v>
      </c>
      <c r="L259" s="130">
        <v>0.06</v>
      </c>
    </row>
    <row r="260" spans="1:33">
      <c r="A260" s="128">
        <v>233</v>
      </c>
      <c r="B260" s="132" t="s">
        <v>14</v>
      </c>
      <c r="C260" s="128">
        <v>1800</v>
      </c>
      <c r="D260" s="129">
        <v>0.88</v>
      </c>
      <c r="E260" s="128">
        <v>0.7</v>
      </c>
      <c r="F260" s="129">
        <v>2</v>
      </c>
      <c r="G260" s="128">
        <v>3</v>
      </c>
      <c r="H260" s="129">
        <v>0.93</v>
      </c>
      <c r="I260" s="128">
        <v>1.05</v>
      </c>
      <c r="J260" s="129">
        <v>10.85</v>
      </c>
      <c r="K260" s="128">
        <v>11.77</v>
      </c>
      <c r="L260" s="130">
        <v>7.4999999999999997E-2</v>
      </c>
    </row>
    <row r="261" spans="1:33">
      <c r="A261" s="128">
        <v>234</v>
      </c>
      <c r="B261" s="132" t="s">
        <v>149</v>
      </c>
      <c r="C261" s="128">
        <v>1600</v>
      </c>
      <c r="D261" s="129">
        <v>0.88</v>
      </c>
      <c r="E261" s="128">
        <v>0.57999999999999996</v>
      </c>
      <c r="F261" s="129">
        <v>2</v>
      </c>
      <c r="G261" s="128">
        <v>3</v>
      </c>
      <c r="H261" s="129">
        <v>0.73</v>
      </c>
      <c r="I261" s="128">
        <v>0.81</v>
      </c>
      <c r="J261" s="129">
        <v>9.06</v>
      </c>
      <c r="K261" s="128">
        <v>9.75</v>
      </c>
      <c r="L261" s="130">
        <v>0.09</v>
      </c>
    </row>
    <row r="262" spans="1:33">
      <c r="A262" s="128">
        <v>235</v>
      </c>
      <c r="B262" s="132" t="s">
        <v>14</v>
      </c>
      <c r="C262" s="128">
        <v>1400</v>
      </c>
      <c r="D262" s="129">
        <v>0.88</v>
      </c>
      <c r="E262" s="128">
        <v>0.49</v>
      </c>
      <c r="F262" s="129">
        <v>2</v>
      </c>
      <c r="G262" s="128">
        <v>3</v>
      </c>
      <c r="H262" s="129">
        <v>0.56000000000000005</v>
      </c>
      <c r="I262" s="128">
        <v>0.57999999999999996</v>
      </c>
      <c r="J262" s="129">
        <v>7.42</v>
      </c>
      <c r="K262" s="128">
        <v>7.72</v>
      </c>
      <c r="L262" s="130">
        <v>0.11</v>
      </c>
    </row>
    <row r="263" spans="1:33" ht="13.5" thickBot="1">
      <c r="A263" s="128">
        <v>236</v>
      </c>
      <c r="B263" s="132" t="s">
        <v>150</v>
      </c>
      <c r="C263" s="128">
        <v>2000</v>
      </c>
      <c r="D263" s="129">
        <v>0.88</v>
      </c>
      <c r="E263" s="128">
        <v>0.76</v>
      </c>
      <c r="F263" s="129">
        <v>3</v>
      </c>
      <c r="G263" s="128">
        <v>5</v>
      </c>
      <c r="H263" s="129">
        <v>0.93</v>
      </c>
      <c r="I263" s="128">
        <v>1.05</v>
      </c>
      <c r="J263" s="129">
        <v>11.68</v>
      </c>
      <c r="K263" s="134">
        <v>12.92</v>
      </c>
      <c r="L263" s="130">
        <v>7.4999999999999997E-2</v>
      </c>
    </row>
    <row r="264" spans="1:33" ht="13.5" thickBot="1">
      <c r="A264" s="128">
        <v>237</v>
      </c>
      <c r="B264" s="132" t="s">
        <v>14</v>
      </c>
      <c r="C264" s="128">
        <v>1800</v>
      </c>
      <c r="D264" s="129">
        <v>0.88</v>
      </c>
      <c r="E264" s="128">
        <v>0.56000000000000005</v>
      </c>
      <c r="F264" s="129">
        <v>3</v>
      </c>
      <c r="G264" s="128">
        <v>5</v>
      </c>
      <c r="H264" s="129">
        <v>0.7</v>
      </c>
      <c r="I264" s="128">
        <v>0.81</v>
      </c>
      <c r="J264" s="129">
        <v>9.61</v>
      </c>
      <c r="K264" s="126">
        <v>10.76</v>
      </c>
      <c r="L264" s="130">
        <v>8.3000000000000004E-2</v>
      </c>
    </row>
    <row r="265" spans="1:33">
      <c r="A265" s="128">
        <v>238</v>
      </c>
      <c r="B265" s="132" t="s">
        <v>14</v>
      </c>
      <c r="C265" s="128">
        <v>1600</v>
      </c>
      <c r="D265" s="129">
        <v>0.88</v>
      </c>
      <c r="E265" s="128">
        <v>0.41</v>
      </c>
      <c r="F265" s="129">
        <v>3</v>
      </c>
      <c r="G265" s="128">
        <v>5</v>
      </c>
      <c r="H265" s="129">
        <v>0.52</v>
      </c>
      <c r="I265" s="128">
        <v>0.64</v>
      </c>
      <c r="J265" s="129">
        <v>7.81</v>
      </c>
      <c r="K265" s="128">
        <v>9.02</v>
      </c>
      <c r="L265" s="130">
        <v>0.09</v>
      </c>
    </row>
    <row r="266" spans="1:33">
      <c r="A266" s="128">
        <v>239</v>
      </c>
      <c r="B266" s="132" t="s">
        <v>14</v>
      </c>
      <c r="C266" s="128">
        <v>1400</v>
      </c>
      <c r="D266" s="129">
        <v>0.88</v>
      </c>
      <c r="E266" s="128">
        <v>0.33</v>
      </c>
      <c r="F266" s="129">
        <v>3</v>
      </c>
      <c r="G266" s="128">
        <v>5</v>
      </c>
      <c r="H266" s="129">
        <v>0.43</v>
      </c>
      <c r="I266" s="128">
        <v>0.52</v>
      </c>
      <c r="J266" s="129">
        <v>6.64</v>
      </c>
      <c r="K266" s="128">
        <v>7.6</v>
      </c>
      <c r="L266" s="130">
        <v>9.8000000000000004E-2</v>
      </c>
    </row>
    <row r="267" spans="1:33">
      <c r="A267" s="128">
        <v>240</v>
      </c>
      <c r="B267" s="132" t="s">
        <v>14</v>
      </c>
      <c r="C267" s="128">
        <v>1200</v>
      </c>
      <c r="D267" s="129">
        <v>0.88</v>
      </c>
      <c r="E267" s="128">
        <v>0.27</v>
      </c>
      <c r="F267" s="129">
        <v>3</v>
      </c>
      <c r="G267" s="128">
        <v>5</v>
      </c>
      <c r="H267" s="129">
        <v>0.35</v>
      </c>
      <c r="I267" s="128">
        <v>0.41</v>
      </c>
      <c r="J267" s="129">
        <v>5.55</v>
      </c>
      <c r="K267" s="128">
        <v>6.25</v>
      </c>
      <c r="L267" s="130">
        <v>0.11</v>
      </c>
    </row>
    <row r="268" spans="1:33" ht="13.5" thickBot="1">
      <c r="A268" s="138">
        <v>241</v>
      </c>
      <c r="B268" s="139" t="s">
        <v>14</v>
      </c>
      <c r="C268" s="138">
        <v>1000</v>
      </c>
      <c r="D268" s="140">
        <v>0.88</v>
      </c>
      <c r="E268" s="138">
        <v>0.21</v>
      </c>
      <c r="F268" s="140">
        <v>3</v>
      </c>
      <c r="G268" s="138">
        <v>5</v>
      </c>
      <c r="H268" s="140">
        <v>0.24</v>
      </c>
      <c r="I268" s="138">
        <v>0.28999999999999998</v>
      </c>
      <c r="J268" s="140">
        <v>4.2</v>
      </c>
      <c r="K268" s="138">
        <v>4.8</v>
      </c>
      <c r="L268" s="141">
        <v>0.11</v>
      </c>
    </row>
    <row r="269" spans="1:33" s="149" customFormat="1" ht="13.5" thickBot="1">
      <c r="A269" s="152" t="s">
        <v>66</v>
      </c>
      <c r="B269" s="279" t="s">
        <v>151</v>
      </c>
      <c r="C269" s="279"/>
      <c r="D269" s="279"/>
      <c r="E269" s="279"/>
      <c r="F269" s="279"/>
      <c r="G269" s="279"/>
      <c r="H269" s="279"/>
      <c r="I269" s="279"/>
      <c r="J269" s="279"/>
      <c r="K269" s="279"/>
      <c r="L269" s="280"/>
      <c r="N269" s="150"/>
      <c r="O269" s="150"/>
      <c r="P269" s="150"/>
      <c r="Q269" s="150"/>
      <c r="R269" s="150"/>
      <c r="S269" s="150"/>
      <c r="T269" s="150"/>
      <c r="U269" s="150"/>
      <c r="V269" s="150"/>
      <c r="W269" s="150"/>
      <c r="X269" s="150"/>
      <c r="Y269" s="150"/>
      <c r="Z269" s="150"/>
      <c r="AA269" s="150"/>
      <c r="AB269" s="150"/>
      <c r="AC269" s="150"/>
      <c r="AD269" s="150"/>
      <c r="AE269" s="150"/>
      <c r="AF269" s="150"/>
      <c r="AG269" s="150"/>
    </row>
    <row r="270" spans="1:33">
      <c r="A270" s="123">
        <v>242</v>
      </c>
      <c r="B270" s="1" t="s">
        <v>152</v>
      </c>
      <c r="C270" s="123">
        <v>1800</v>
      </c>
      <c r="D270" s="125">
        <v>0.84</v>
      </c>
      <c r="E270" s="123">
        <v>0.35</v>
      </c>
      <c r="F270" s="125">
        <v>2</v>
      </c>
      <c r="G270" s="123">
        <v>3</v>
      </c>
      <c r="H270" s="125">
        <v>0.47</v>
      </c>
      <c r="I270" s="123">
        <v>0.52</v>
      </c>
      <c r="J270" s="125">
        <v>7.55</v>
      </c>
      <c r="K270" s="123">
        <v>8.1199999999999992</v>
      </c>
      <c r="L270" s="127">
        <v>0.03</v>
      </c>
    </row>
    <row r="271" spans="1:33">
      <c r="A271" s="128">
        <v>243</v>
      </c>
      <c r="B271" s="132" t="s">
        <v>18</v>
      </c>
      <c r="C271" s="128">
        <v>1600</v>
      </c>
      <c r="D271" s="129">
        <v>0.84</v>
      </c>
      <c r="E271" s="128">
        <v>0.23</v>
      </c>
      <c r="F271" s="129">
        <v>2</v>
      </c>
      <c r="G271" s="128">
        <v>3</v>
      </c>
      <c r="H271" s="129">
        <v>0.35</v>
      </c>
      <c r="I271" s="128">
        <v>0.41</v>
      </c>
      <c r="J271" s="129">
        <v>6.14</v>
      </c>
      <c r="K271" s="128">
        <v>6.8</v>
      </c>
      <c r="L271" s="130">
        <v>0.03</v>
      </c>
    </row>
    <row r="272" spans="1:33">
      <c r="A272" s="128">
        <v>244</v>
      </c>
      <c r="B272" s="132" t="s">
        <v>153</v>
      </c>
      <c r="C272" s="128">
        <v>1400</v>
      </c>
      <c r="D272" s="129">
        <v>1.68</v>
      </c>
      <c r="E272" s="128">
        <v>0.27</v>
      </c>
      <c r="F272" s="129">
        <v>0</v>
      </c>
      <c r="G272" s="128">
        <v>0</v>
      </c>
      <c r="H272" s="129">
        <v>0.27</v>
      </c>
      <c r="I272" s="128">
        <v>0.27</v>
      </c>
      <c r="J272" s="129">
        <v>6.8</v>
      </c>
      <c r="K272" s="128">
        <v>6.8</v>
      </c>
      <c r="L272" s="130">
        <v>8.0000000000000002E-3</v>
      </c>
    </row>
    <row r="273" spans="1:33">
      <c r="A273" s="128">
        <v>245</v>
      </c>
      <c r="B273" s="132" t="s">
        <v>18</v>
      </c>
      <c r="C273" s="128">
        <v>1200</v>
      </c>
      <c r="D273" s="129">
        <v>1.68</v>
      </c>
      <c r="E273" s="128">
        <v>0.22</v>
      </c>
      <c r="F273" s="129">
        <v>0</v>
      </c>
      <c r="G273" s="128">
        <v>0</v>
      </c>
      <c r="H273" s="129">
        <v>0.22</v>
      </c>
      <c r="I273" s="128">
        <v>0.22</v>
      </c>
      <c r="J273" s="129">
        <v>5.69</v>
      </c>
      <c r="K273" s="128">
        <v>5.69</v>
      </c>
      <c r="L273" s="130">
        <v>8.0000000000000002E-3</v>
      </c>
    </row>
    <row r="274" spans="1:33">
      <c r="A274" s="128">
        <v>246</v>
      </c>
      <c r="B274" s="132" t="s">
        <v>14</v>
      </c>
      <c r="C274" s="128">
        <v>1000</v>
      </c>
      <c r="D274" s="129">
        <v>1.68</v>
      </c>
      <c r="E274" s="128">
        <v>0.17</v>
      </c>
      <c r="F274" s="129">
        <v>0</v>
      </c>
      <c r="G274" s="128">
        <v>0</v>
      </c>
      <c r="H274" s="129">
        <v>0.17</v>
      </c>
      <c r="I274" s="128">
        <v>0.17</v>
      </c>
      <c r="J274" s="129">
        <v>4.5599999999999996</v>
      </c>
      <c r="K274" s="128">
        <v>4.5599999999999996</v>
      </c>
      <c r="L274" s="130">
        <v>8.0000000000000002E-3</v>
      </c>
    </row>
    <row r="275" spans="1:33">
      <c r="A275" s="128">
        <v>247</v>
      </c>
      <c r="B275" s="1" t="s">
        <v>154</v>
      </c>
      <c r="C275" s="128">
        <v>2100</v>
      </c>
      <c r="D275" s="129">
        <v>1.68</v>
      </c>
      <c r="E275" s="128">
        <v>1.05</v>
      </c>
      <c r="F275" s="129">
        <v>0</v>
      </c>
      <c r="G275" s="128">
        <v>0</v>
      </c>
      <c r="H275" s="129">
        <v>1.05</v>
      </c>
      <c r="I275" s="128">
        <v>1.05</v>
      </c>
      <c r="J275" s="129">
        <v>16.43</v>
      </c>
      <c r="K275" s="128">
        <v>16.43</v>
      </c>
      <c r="L275" s="130">
        <v>8.0000000000000002E-3</v>
      </c>
    </row>
    <row r="276" spans="1:33">
      <c r="A276" s="128">
        <v>248</v>
      </c>
      <c r="B276" s="132" t="s">
        <v>155</v>
      </c>
      <c r="C276" s="128">
        <v>600</v>
      </c>
      <c r="D276" s="129">
        <v>1.68</v>
      </c>
      <c r="E276" s="128">
        <v>0.17</v>
      </c>
      <c r="F276" s="129">
        <v>0</v>
      </c>
      <c r="G276" s="128">
        <v>0</v>
      </c>
      <c r="H276" s="129">
        <v>0.17</v>
      </c>
      <c r="I276" s="128">
        <v>0.17</v>
      </c>
      <c r="J276" s="129">
        <v>3.53</v>
      </c>
      <c r="K276" s="128">
        <v>3.53</v>
      </c>
      <c r="L276" s="130" t="s">
        <v>111</v>
      </c>
    </row>
    <row r="277" spans="1:33">
      <c r="A277" s="128">
        <v>249</v>
      </c>
      <c r="B277" s="1" t="s">
        <v>156</v>
      </c>
      <c r="C277" s="128">
        <v>1800</v>
      </c>
      <c r="D277" s="129">
        <v>1.47</v>
      </c>
      <c r="E277" s="128">
        <v>0.38</v>
      </c>
      <c r="F277" s="129">
        <v>0</v>
      </c>
      <c r="G277" s="128">
        <v>0</v>
      </c>
      <c r="H277" s="129">
        <v>0.38</v>
      </c>
      <c r="I277" s="128">
        <v>0.38</v>
      </c>
      <c r="J277" s="129">
        <v>8.56</v>
      </c>
      <c r="K277" s="128">
        <v>8.56</v>
      </c>
      <c r="L277" s="130">
        <v>2E-3</v>
      </c>
    </row>
    <row r="278" spans="1:33">
      <c r="A278" s="128">
        <v>250</v>
      </c>
      <c r="B278" s="132" t="s">
        <v>18</v>
      </c>
      <c r="C278" s="128">
        <v>1600</v>
      </c>
      <c r="D278" s="129">
        <v>1.47</v>
      </c>
      <c r="E278" s="128">
        <v>0.33</v>
      </c>
      <c r="F278" s="129">
        <v>0</v>
      </c>
      <c r="G278" s="128">
        <v>0</v>
      </c>
      <c r="H278" s="129">
        <v>0.33</v>
      </c>
      <c r="I278" s="128">
        <v>0.33</v>
      </c>
      <c r="J278" s="129">
        <v>7.52</v>
      </c>
      <c r="K278" s="128">
        <v>7.52</v>
      </c>
      <c r="L278" s="130">
        <v>2E-3</v>
      </c>
    </row>
    <row r="279" spans="1:33">
      <c r="A279" s="128">
        <v>251</v>
      </c>
      <c r="B279" s="1" t="s">
        <v>157</v>
      </c>
      <c r="C279" s="128">
        <v>1800</v>
      </c>
      <c r="D279" s="129">
        <v>1.47</v>
      </c>
      <c r="E279" s="128">
        <v>0.35</v>
      </c>
      <c r="F279" s="129">
        <v>0</v>
      </c>
      <c r="G279" s="128">
        <v>0</v>
      </c>
      <c r="H279" s="129">
        <v>0.35</v>
      </c>
      <c r="I279" s="128">
        <v>0.35</v>
      </c>
      <c r="J279" s="129">
        <v>8.2200000000000006</v>
      </c>
      <c r="K279" s="128">
        <v>8.2200000000000006</v>
      </c>
      <c r="L279" s="130">
        <v>2E-3</v>
      </c>
    </row>
    <row r="280" spans="1:33">
      <c r="A280" s="128">
        <v>252</v>
      </c>
      <c r="B280" s="132" t="s">
        <v>18</v>
      </c>
      <c r="C280" s="128">
        <v>1600</v>
      </c>
      <c r="D280" s="129">
        <v>1.47</v>
      </c>
      <c r="E280" s="128">
        <v>0.28999999999999998</v>
      </c>
      <c r="F280" s="129">
        <v>0</v>
      </c>
      <c r="G280" s="128">
        <v>0</v>
      </c>
      <c r="H280" s="129">
        <v>0.28999999999999998</v>
      </c>
      <c r="I280" s="128">
        <v>0.28999999999999998</v>
      </c>
      <c r="J280" s="129">
        <v>7.05</v>
      </c>
      <c r="K280" s="128">
        <v>7.05</v>
      </c>
      <c r="L280" s="130">
        <v>2E-3</v>
      </c>
    </row>
    <row r="281" spans="1:33" ht="13.5" thickBot="1">
      <c r="A281" s="138">
        <v>253</v>
      </c>
      <c r="B281" s="139" t="s">
        <v>14</v>
      </c>
      <c r="C281" s="138">
        <v>1400</v>
      </c>
      <c r="D281" s="140">
        <v>1.47</v>
      </c>
      <c r="E281" s="138">
        <v>0.23</v>
      </c>
      <c r="F281" s="140">
        <v>0</v>
      </c>
      <c r="G281" s="138">
        <v>0</v>
      </c>
      <c r="H281" s="140">
        <v>0.23</v>
      </c>
      <c r="I281" s="138">
        <v>0.23</v>
      </c>
      <c r="J281" s="140">
        <v>5.87</v>
      </c>
      <c r="K281" s="138">
        <v>5.87</v>
      </c>
      <c r="L281" s="141">
        <v>2E-3</v>
      </c>
    </row>
    <row r="282" spans="1:33" s="149" customFormat="1" ht="13.5" thickBot="1">
      <c r="A282" s="151" t="s">
        <v>77</v>
      </c>
      <c r="B282" s="271" t="s">
        <v>158</v>
      </c>
      <c r="C282" s="271"/>
      <c r="D282" s="271"/>
      <c r="E282" s="271"/>
      <c r="F282" s="271"/>
      <c r="G282" s="271"/>
      <c r="H282" s="271"/>
      <c r="I282" s="271"/>
      <c r="J282" s="271"/>
      <c r="K282" s="271"/>
      <c r="L282" s="272"/>
      <c r="N282" s="150"/>
      <c r="O282" s="150"/>
      <c r="P282" s="150"/>
      <c r="Q282" s="150"/>
      <c r="R282" s="150"/>
      <c r="S282" s="150"/>
      <c r="T282" s="150"/>
      <c r="U282" s="150"/>
      <c r="V282" s="150"/>
      <c r="W282" s="150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50"/>
    </row>
    <row r="283" spans="1:33" ht="13.5" thickBot="1">
      <c r="A283" s="123">
        <v>254</v>
      </c>
      <c r="B283" s="124" t="s">
        <v>159</v>
      </c>
      <c r="C283" s="123">
        <v>7850</v>
      </c>
      <c r="D283" s="125">
        <v>0.48199999999999998</v>
      </c>
      <c r="E283" s="123">
        <v>58</v>
      </c>
      <c r="F283" s="125">
        <v>0</v>
      </c>
      <c r="G283" s="123">
        <v>0</v>
      </c>
      <c r="H283" s="125">
        <v>58</v>
      </c>
      <c r="I283" s="123">
        <v>58</v>
      </c>
      <c r="J283" s="125">
        <v>126.5</v>
      </c>
      <c r="K283" s="126">
        <v>126.5</v>
      </c>
      <c r="L283" s="127">
        <v>0</v>
      </c>
    </row>
    <row r="284" spans="1:33">
      <c r="A284" s="128">
        <v>255</v>
      </c>
      <c r="B284" s="1" t="s">
        <v>160</v>
      </c>
      <c r="C284" s="128">
        <v>7200</v>
      </c>
      <c r="D284" s="129">
        <v>0.48199999999999998</v>
      </c>
      <c r="E284" s="128">
        <v>50</v>
      </c>
      <c r="F284" s="129">
        <v>0</v>
      </c>
      <c r="G284" s="128">
        <v>0</v>
      </c>
      <c r="H284" s="129">
        <v>50</v>
      </c>
      <c r="I284" s="128">
        <v>50</v>
      </c>
      <c r="J284" s="129">
        <v>112.5</v>
      </c>
      <c r="K284" s="128">
        <v>112.5</v>
      </c>
      <c r="L284" s="130">
        <v>0</v>
      </c>
    </row>
    <row r="285" spans="1:33">
      <c r="A285" s="128">
        <v>256</v>
      </c>
      <c r="B285" s="132" t="s">
        <v>161</v>
      </c>
      <c r="C285" s="128">
        <v>2600</v>
      </c>
      <c r="D285" s="129">
        <v>0.84</v>
      </c>
      <c r="E285" s="128">
        <v>221</v>
      </c>
      <c r="F285" s="129">
        <v>0</v>
      </c>
      <c r="G285" s="128">
        <v>0</v>
      </c>
      <c r="H285" s="129">
        <v>221</v>
      </c>
      <c r="I285" s="128">
        <v>221</v>
      </c>
      <c r="J285" s="129">
        <v>187.6</v>
      </c>
      <c r="K285" s="128">
        <v>187.6</v>
      </c>
      <c r="L285" s="130">
        <v>0</v>
      </c>
    </row>
    <row r="286" spans="1:33">
      <c r="A286" s="128">
        <v>257</v>
      </c>
      <c r="B286" s="132" t="s">
        <v>162</v>
      </c>
      <c r="C286" s="128">
        <v>8500</v>
      </c>
      <c r="D286" s="129">
        <v>0.42</v>
      </c>
      <c r="E286" s="128">
        <v>407</v>
      </c>
      <c r="F286" s="129">
        <v>0</v>
      </c>
      <c r="G286" s="128">
        <v>0</v>
      </c>
      <c r="H286" s="129">
        <v>407</v>
      </c>
      <c r="I286" s="128">
        <v>407</v>
      </c>
      <c r="J286" s="129">
        <v>326</v>
      </c>
      <c r="K286" s="128">
        <v>326</v>
      </c>
      <c r="L286" s="130">
        <v>0</v>
      </c>
    </row>
    <row r="287" spans="1:33" ht="13.5" thickBot="1">
      <c r="A287" s="138">
        <v>258</v>
      </c>
      <c r="B287" s="209" t="s">
        <v>163</v>
      </c>
      <c r="C287" s="138">
        <v>2500</v>
      </c>
      <c r="D287" s="140">
        <v>0.84</v>
      </c>
      <c r="E287" s="138">
        <v>0.76</v>
      </c>
      <c r="F287" s="140">
        <v>0</v>
      </c>
      <c r="G287" s="138">
        <v>0</v>
      </c>
      <c r="H287" s="140">
        <v>0.76</v>
      </c>
      <c r="I287" s="138">
        <v>0.76</v>
      </c>
      <c r="J287" s="140">
        <v>10.79</v>
      </c>
      <c r="K287" s="138">
        <v>10.79</v>
      </c>
      <c r="L287" s="141">
        <v>0</v>
      </c>
    </row>
    <row r="288" spans="1:33">
      <c r="A288" s="283" t="s">
        <v>164</v>
      </c>
      <c r="B288" s="283"/>
      <c r="C288" s="283"/>
      <c r="D288" s="283"/>
      <c r="E288" s="283"/>
      <c r="F288" s="283"/>
      <c r="G288" s="283"/>
      <c r="H288" s="283"/>
      <c r="I288" s="283"/>
      <c r="J288" s="283"/>
      <c r="K288" s="283"/>
      <c r="L288" s="283"/>
      <c r="M288" s="122"/>
    </row>
    <row r="289" spans="1:13">
      <c r="A289" s="283" t="s">
        <v>165</v>
      </c>
      <c r="B289" s="283"/>
      <c r="C289" s="283"/>
      <c r="D289" s="283"/>
      <c r="E289" s="283"/>
      <c r="F289" s="283"/>
      <c r="G289" s="283"/>
      <c r="H289" s="283"/>
      <c r="I289" s="283"/>
      <c r="J289" s="283"/>
      <c r="K289" s="283"/>
      <c r="L289" s="283"/>
      <c r="M289" s="122"/>
    </row>
    <row r="290" spans="1:13">
      <c r="A290" s="284"/>
      <c r="B290" s="284"/>
      <c r="C290" s="284"/>
      <c r="D290" s="284"/>
      <c r="E290" s="284"/>
      <c r="F290" s="284"/>
      <c r="G290" s="284"/>
      <c r="H290" s="284"/>
      <c r="I290" s="284"/>
      <c r="J290" s="284"/>
      <c r="K290" s="284"/>
      <c r="L290" s="284"/>
      <c r="M290" s="122"/>
    </row>
    <row r="291" spans="1:13">
      <c r="A291" s="283" t="s">
        <v>651</v>
      </c>
      <c r="B291" s="283"/>
      <c r="C291" s="283"/>
      <c r="D291" s="283"/>
      <c r="E291" s="283"/>
      <c r="F291" s="283"/>
      <c r="G291" s="283"/>
      <c r="H291" s="283"/>
      <c r="I291" s="283"/>
      <c r="J291" s="283"/>
      <c r="K291" s="283"/>
      <c r="L291" s="283"/>
      <c r="M291" s="122"/>
    </row>
    <row r="292" spans="1:13">
      <c r="A292" s="283" t="s">
        <v>652</v>
      </c>
      <c r="B292" s="283"/>
      <c r="C292" s="283"/>
      <c r="D292" s="283"/>
      <c r="E292" s="283"/>
      <c r="F292" s="283"/>
      <c r="G292" s="283"/>
      <c r="H292" s="283"/>
      <c r="I292" s="283"/>
      <c r="J292" s="283"/>
      <c r="K292" s="283"/>
      <c r="L292" s="283"/>
      <c r="M292" s="122"/>
    </row>
    <row r="293" spans="1:13">
      <c r="A293" s="283" t="s">
        <v>166</v>
      </c>
      <c r="B293" s="283"/>
      <c r="C293" s="283"/>
      <c r="D293" s="283"/>
      <c r="E293" s="283"/>
      <c r="F293" s="283"/>
      <c r="G293" s="283"/>
      <c r="H293" s="283"/>
      <c r="I293" s="283"/>
      <c r="J293" s="283"/>
      <c r="K293" s="283"/>
      <c r="L293" s="283"/>
      <c r="M293" s="122"/>
    </row>
    <row r="294" spans="1:13">
      <c r="A294" s="283" t="s">
        <v>167</v>
      </c>
      <c r="B294" s="283"/>
      <c r="C294" s="283"/>
      <c r="D294" s="283"/>
      <c r="E294" s="283"/>
      <c r="F294" s="283"/>
      <c r="G294" s="283"/>
      <c r="H294" s="283"/>
      <c r="I294" s="283"/>
      <c r="J294" s="283"/>
      <c r="K294" s="283"/>
      <c r="L294" s="283"/>
      <c r="M294" s="122"/>
    </row>
    <row r="295" spans="1:13">
      <c r="A295" s="279" t="s">
        <v>168</v>
      </c>
      <c r="B295" s="279"/>
      <c r="C295" s="279"/>
      <c r="D295" s="279"/>
      <c r="E295" s="279"/>
      <c r="F295" s="279"/>
      <c r="G295" s="279"/>
      <c r="H295" s="279"/>
      <c r="I295" s="279"/>
      <c r="J295" s="279"/>
      <c r="K295" s="279"/>
      <c r="L295" s="279"/>
      <c r="M295" s="122"/>
    </row>
    <row r="296" spans="1:13">
      <c r="A296" s="122"/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</row>
  </sheetData>
  <sheetProtection password="B6A9" sheet="1" objects="1" scenarios="1"/>
  <mergeCells count="71">
    <mergeCell ref="A295:L295"/>
    <mergeCell ref="B250:L250"/>
    <mergeCell ref="B256:L256"/>
    <mergeCell ref="B269:L269"/>
    <mergeCell ref="B282:L282"/>
    <mergeCell ref="A288:L288"/>
    <mergeCell ref="A289:L289"/>
    <mergeCell ref="A290:L290"/>
    <mergeCell ref="A291:L291"/>
    <mergeCell ref="A292:L292"/>
    <mergeCell ref="A293:L293"/>
    <mergeCell ref="A294:L294"/>
    <mergeCell ref="B249:L249"/>
    <mergeCell ref="B49:L49"/>
    <mergeCell ref="B90:L90"/>
    <mergeCell ref="B112:L112"/>
    <mergeCell ref="B141:L141"/>
    <mergeCell ref="B149:L149"/>
    <mergeCell ref="B150:L150"/>
    <mergeCell ref="B165:L165"/>
    <mergeCell ref="B212:L212"/>
    <mergeCell ref="B227:L227"/>
    <mergeCell ref="B235:L235"/>
    <mergeCell ref="B241:L241"/>
    <mergeCell ref="G43:G44"/>
    <mergeCell ref="H43:H44"/>
    <mergeCell ref="I43:I44"/>
    <mergeCell ref="J43:J44"/>
    <mergeCell ref="K43:K44"/>
    <mergeCell ref="L43:L44"/>
    <mergeCell ref="H12:H13"/>
    <mergeCell ref="I12:I13"/>
    <mergeCell ref="J12:J13"/>
    <mergeCell ref="K12:K13"/>
    <mergeCell ref="L12:L13"/>
    <mergeCell ref="A43:A44"/>
    <mergeCell ref="C43:C44"/>
    <mergeCell ref="D43:D44"/>
    <mergeCell ref="E43:E44"/>
    <mergeCell ref="F43:F44"/>
    <mergeCell ref="A12:A13"/>
    <mergeCell ref="C12:C13"/>
    <mergeCell ref="D12:D13"/>
    <mergeCell ref="E12:E13"/>
    <mergeCell ref="F12:F13"/>
    <mergeCell ref="G12:G13"/>
    <mergeCell ref="G10:G11"/>
    <mergeCell ref="H10:H11"/>
    <mergeCell ref="I10:I11"/>
    <mergeCell ref="J10:J11"/>
    <mergeCell ref="K10:K11"/>
    <mergeCell ref="L10:L11"/>
    <mergeCell ref="H3:I3"/>
    <mergeCell ref="J3:K3"/>
    <mergeCell ref="L3:L4"/>
    <mergeCell ref="B6:L6"/>
    <mergeCell ref="B7:L7"/>
    <mergeCell ref="A10:A11"/>
    <mergeCell ref="C10:C11"/>
    <mergeCell ref="D10:D11"/>
    <mergeCell ref="E10:E11"/>
    <mergeCell ref="F10:F11"/>
    <mergeCell ref="A1:L1"/>
    <mergeCell ref="A2:A4"/>
    <mergeCell ref="B2:B4"/>
    <mergeCell ref="C2:E2"/>
    <mergeCell ref="F2:L2"/>
    <mergeCell ref="C3:C4"/>
    <mergeCell ref="D3:D4"/>
    <mergeCell ref="E3:E4"/>
    <mergeCell ref="F3:G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7"/>
  <sheetViews>
    <sheetView zoomScaleNormal="100" workbookViewId="0">
      <pane xSplit="1" ySplit="8" topLeftCell="B24" activePane="bottomRight" state="frozen"/>
      <selection activeCell="L186" sqref="L186"/>
      <selection pane="topRight" activeCell="L186" sqref="L186"/>
      <selection pane="bottomLeft" activeCell="L186" sqref="L186"/>
      <selection pane="bottomRight" activeCell="A242" sqref="A242"/>
    </sheetView>
  </sheetViews>
  <sheetFormatPr defaultRowHeight="12.75"/>
  <cols>
    <col min="1" max="1" width="82.28515625" style="158" bestFit="1" customWidth="1"/>
    <col min="2" max="2" width="10.7109375" style="121" bestFit="1" customWidth="1"/>
    <col min="3" max="3" width="16.5703125" style="121" bestFit="1" customWidth="1"/>
    <col min="4" max="4" width="16.7109375" style="121" bestFit="1" customWidth="1"/>
    <col min="5" max="7" width="9.140625" style="121"/>
    <col min="8" max="8" width="11" style="121" customWidth="1"/>
    <col min="9" max="10" width="9.140625" style="121"/>
    <col min="11" max="11" width="20.5703125" style="121" customWidth="1"/>
    <col min="12" max="16384" width="9.140625" style="121"/>
  </cols>
  <sheetData>
    <row r="1" spans="1:11" ht="13.5" thickBot="1">
      <c r="A1" s="159" t="s">
        <v>737</v>
      </c>
    </row>
    <row r="2" spans="1:11" ht="57.75" customHeight="1" thickBot="1">
      <c r="A2" s="288" t="s">
        <v>2</v>
      </c>
      <c r="B2" s="290" t="s">
        <v>169</v>
      </c>
      <c r="C2" s="291"/>
      <c r="D2" s="292"/>
      <c r="E2" s="293" t="s">
        <v>170</v>
      </c>
      <c r="F2" s="294"/>
      <c r="G2" s="290" t="s">
        <v>171</v>
      </c>
      <c r="H2" s="291"/>
      <c r="I2" s="291"/>
      <c r="J2" s="291"/>
      <c r="K2" s="292"/>
    </row>
    <row r="3" spans="1:11">
      <c r="A3" s="289"/>
      <c r="B3" s="288" t="s">
        <v>730</v>
      </c>
      <c r="C3" s="288" t="s">
        <v>739</v>
      </c>
      <c r="D3" s="288" t="s">
        <v>738</v>
      </c>
      <c r="E3" s="295"/>
      <c r="F3" s="296"/>
      <c r="G3" s="293" t="s">
        <v>740</v>
      </c>
      <c r="H3" s="294"/>
      <c r="I3" s="293" t="s">
        <v>172</v>
      </c>
      <c r="J3" s="299"/>
      <c r="K3" s="288" t="s">
        <v>657</v>
      </c>
    </row>
    <row r="4" spans="1:11" ht="9.75" customHeight="1">
      <c r="A4" s="289"/>
      <c r="B4" s="289"/>
      <c r="C4" s="289"/>
      <c r="D4" s="289"/>
      <c r="E4" s="295"/>
      <c r="F4" s="296"/>
      <c r="G4" s="295"/>
      <c r="H4" s="296"/>
      <c r="I4" s="295"/>
      <c r="J4" s="300"/>
      <c r="K4" s="289"/>
    </row>
    <row r="5" spans="1:11" ht="12.75" customHeight="1">
      <c r="A5" s="289"/>
      <c r="B5" s="289"/>
      <c r="C5" s="289"/>
      <c r="D5" s="289"/>
      <c r="E5" s="295"/>
      <c r="F5" s="296"/>
      <c r="G5" s="295"/>
      <c r="H5" s="296"/>
      <c r="I5" s="295"/>
      <c r="J5" s="300"/>
      <c r="K5" s="289"/>
    </row>
    <row r="6" spans="1:11">
      <c r="A6" s="289"/>
      <c r="B6" s="289"/>
      <c r="C6" s="289"/>
      <c r="D6" s="289"/>
      <c r="E6" s="295"/>
      <c r="F6" s="296"/>
      <c r="G6" s="295"/>
      <c r="H6" s="296"/>
      <c r="I6" s="295"/>
      <c r="J6" s="300"/>
      <c r="K6" s="289"/>
    </row>
    <row r="7" spans="1:11" ht="13.5" thickBot="1">
      <c r="A7" s="289"/>
      <c r="B7" s="289"/>
      <c r="C7" s="289"/>
      <c r="D7" s="289"/>
      <c r="E7" s="297"/>
      <c r="F7" s="298"/>
      <c r="G7" s="295"/>
      <c r="H7" s="296"/>
      <c r="I7" s="295"/>
      <c r="J7" s="300"/>
      <c r="K7" s="289"/>
    </row>
    <row r="8" spans="1:11" ht="13.5" thickBot="1">
      <c r="A8" s="289"/>
      <c r="B8" s="289"/>
      <c r="C8" s="289"/>
      <c r="D8" s="289"/>
      <c r="E8" s="213" t="s">
        <v>7</v>
      </c>
      <c r="F8" s="213" t="s">
        <v>8</v>
      </c>
      <c r="G8" s="214" t="s">
        <v>7</v>
      </c>
      <c r="H8" s="215" t="s">
        <v>8</v>
      </c>
      <c r="I8" s="215" t="s">
        <v>7</v>
      </c>
      <c r="J8" s="215" t="s">
        <v>8</v>
      </c>
      <c r="K8" s="213" t="s">
        <v>9</v>
      </c>
    </row>
    <row r="9" spans="1:11" s="156" customFormat="1" ht="24.75" customHeight="1" thickBot="1">
      <c r="A9" s="290" t="s">
        <v>173</v>
      </c>
      <c r="B9" s="291"/>
      <c r="C9" s="291"/>
      <c r="D9" s="291"/>
      <c r="E9" s="291"/>
      <c r="F9" s="291"/>
      <c r="G9" s="291"/>
      <c r="H9" s="291"/>
      <c r="I9" s="291"/>
      <c r="J9" s="291"/>
      <c r="K9" s="292"/>
    </row>
    <row r="10" spans="1:11" s="156" customFormat="1" ht="33" customHeight="1" thickBot="1">
      <c r="A10" s="301" t="s">
        <v>174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03"/>
    </row>
    <row r="11" spans="1:11" s="156" customFormat="1">
      <c r="A11" s="160" t="s">
        <v>175</v>
      </c>
      <c r="B11" s="161">
        <v>2500</v>
      </c>
      <c r="C11" s="161">
        <v>0.84</v>
      </c>
      <c r="D11" s="161">
        <v>1.69</v>
      </c>
      <c r="E11" s="161">
        <v>2</v>
      </c>
      <c r="F11" s="161">
        <v>3</v>
      </c>
      <c r="G11" s="162">
        <v>1.92</v>
      </c>
      <c r="H11" s="161">
        <v>2.04</v>
      </c>
      <c r="I11" s="163">
        <v>17.98</v>
      </c>
      <c r="J11" s="161">
        <v>18.95</v>
      </c>
      <c r="K11" s="164">
        <v>0.03</v>
      </c>
    </row>
    <row r="12" spans="1:11" s="156" customFormat="1" ht="13.5" thickBot="1">
      <c r="A12" s="165" t="s">
        <v>176</v>
      </c>
      <c r="B12" s="166">
        <v>2400</v>
      </c>
      <c r="C12" s="166">
        <v>0.84</v>
      </c>
      <c r="D12" s="166">
        <v>1.51</v>
      </c>
      <c r="E12" s="166">
        <v>2</v>
      </c>
      <c r="F12" s="166">
        <v>3</v>
      </c>
      <c r="G12" s="167">
        <v>1.74</v>
      </c>
      <c r="H12" s="166">
        <v>1.86</v>
      </c>
      <c r="I12" s="168">
        <v>16.77</v>
      </c>
      <c r="J12" s="166">
        <v>17.88</v>
      </c>
      <c r="K12" s="169">
        <v>0.03</v>
      </c>
    </row>
    <row r="13" spans="1:11" s="156" customFormat="1" ht="33" customHeight="1" thickBot="1">
      <c r="A13" s="301" t="s">
        <v>177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3"/>
    </row>
    <row r="14" spans="1:11" s="156" customFormat="1" ht="15.75" customHeight="1">
      <c r="A14" s="170" t="s">
        <v>178</v>
      </c>
      <c r="B14" s="163">
        <v>1800</v>
      </c>
      <c r="C14" s="161">
        <v>0.84</v>
      </c>
      <c r="D14" s="163">
        <v>0.64</v>
      </c>
      <c r="E14" s="161">
        <v>7</v>
      </c>
      <c r="F14" s="163">
        <v>10</v>
      </c>
      <c r="G14" s="161">
        <v>0.87</v>
      </c>
      <c r="H14" s="163">
        <v>0.99</v>
      </c>
      <c r="I14" s="161">
        <v>11.38</v>
      </c>
      <c r="J14" s="163">
        <v>12.79</v>
      </c>
      <c r="K14" s="161">
        <v>0.09</v>
      </c>
    </row>
    <row r="15" spans="1:11" s="156" customFormat="1" ht="15.75" customHeight="1">
      <c r="A15" s="171" t="s">
        <v>658</v>
      </c>
      <c r="B15" s="172">
        <v>1600</v>
      </c>
      <c r="C15" s="173">
        <v>0.84</v>
      </c>
      <c r="D15" s="172">
        <v>0.52</v>
      </c>
      <c r="E15" s="173">
        <v>7</v>
      </c>
      <c r="F15" s="172">
        <v>10</v>
      </c>
      <c r="G15" s="173">
        <v>0.7</v>
      </c>
      <c r="H15" s="172">
        <v>0.81</v>
      </c>
      <c r="I15" s="173">
        <v>9.6199999999999992</v>
      </c>
      <c r="J15" s="172">
        <v>10.91</v>
      </c>
      <c r="K15" s="173">
        <v>0.11</v>
      </c>
    </row>
    <row r="16" spans="1:11" s="156" customFormat="1" ht="12.75" customHeight="1">
      <c r="A16" s="174" t="s">
        <v>659</v>
      </c>
      <c r="B16" s="172">
        <v>1400</v>
      </c>
      <c r="C16" s="173">
        <v>0.84</v>
      </c>
      <c r="D16" s="172">
        <v>0.41</v>
      </c>
      <c r="E16" s="173">
        <v>7</v>
      </c>
      <c r="F16" s="172">
        <v>10</v>
      </c>
      <c r="G16" s="173">
        <v>0.52</v>
      </c>
      <c r="H16" s="172">
        <v>0.57999999999999996</v>
      </c>
      <c r="I16" s="173">
        <v>7.76</v>
      </c>
      <c r="J16" s="172">
        <v>8.6300000000000008</v>
      </c>
      <c r="K16" s="173">
        <v>0.11</v>
      </c>
    </row>
    <row r="17" spans="1:11" s="156" customFormat="1" ht="12.75" customHeight="1">
      <c r="A17" s="174" t="s">
        <v>660</v>
      </c>
      <c r="B17" s="172">
        <v>1200</v>
      </c>
      <c r="C17" s="173">
        <v>0.84</v>
      </c>
      <c r="D17" s="172">
        <v>0.28999999999999998</v>
      </c>
      <c r="E17" s="173">
        <v>7</v>
      </c>
      <c r="F17" s="172">
        <v>10</v>
      </c>
      <c r="G17" s="173">
        <v>0.41</v>
      </c>
      <c r="H17" s="172">
        <v>0.47</v>
      </c>
      <c r="I17" s="173">
        <v>6.38</v>
      </c>
      <c r="J17" s="172">
        <v>7.2</v>
      </c>
      <c r="K17" s="173">
        <v>0.12</v>
      </c>
    </row>
    <row r="18" spans="1:11" s="156" customFormat="1" ht="15.75" customHeight="1">
      <c r="A18" s="174" t="s">
        <v>179</v>
      </c>
      <c r="B18" s="172">
        <v>1600</v>
      </c>
      <c r="C18" s="173">
        <v>0.84</v>
      </c>
      <c r="D18" s="172">
        <v>0.52</v>
      </c>
      <c r="E18" s="173">
        <v>4</v>
      </c>
      <c r="F18" s="172">
        <v>6</v>
      </c>
      <c r="G18" s="173">
        <v>0.62</v>
      </c>
      <c r="H18" s="172">
        <v>0.68</v>
      </c>
      <c r="I18" s="173">
        <v>8.5399999999999991</v>
      </c>
      <c r="J18" s="172">
        <v>9.3000000000000007</v>
      </c>
      <c r="K18" s="173">
        <v>7.4999999999999997E-2</v>
      </c>
    </row>
    <row r="19" spans="1:11" s="156" customFormat="1" ht="12.75" customHeight="1">
      <c r="A19" s="174" t="s">
        <v>661</v>
      </c>
      <c r="B19" s="172">
        <v>1400</v>
      </c>
      <c r="C19" s="173">
        <v>0.84</v>
      </c>
      <c r="D19" s="172">
        <v>0.42</v>
      </c>
      <c r="E19" s="173">
        <v>4</v>
      </c>
      <c r="F19" s="172">
        <v>6</v>
      </c>
      <c r="G19" s="173">
        <v>0.49</v>
      </c>
      <c r="H19" s="172">
        <v>0.54</v>
      </c>
      <c r="I19" s="173">
        <v>7.1</v>
      </c>
      <c r="J19" s="172">
        <v>7.76</v>
      </c>
      <c r="K19" s="173">
        <v>8.3000000000000004E-2</v>
      </c>
    </row>
    <row r="20" spans="1:11" s="156" customFormat="1" ht="12.75" customHeight="1">
      <c r="A20" s="174" t="s">
        <v>662</v>
      </c>
      <c r="B20" s="172">
        <v>1200</v>
      </c>
      <c r="C20" s="173">
        <v>0.84</v>
      </c>
      <c r="D20" s="172">
        <v>0.34</v>
      </c>
      <c r="E20" s="173">
        <v>4</v>
      </c>
      <c r="F20" s="172">
        <v>6</v>
      </c>
      <c r="G20" s="173">
        <v>0.4</v>
      </c>
      <c r="H20" s="172">
        <v>0.43</v>
      </c>
      <c r="I20" s="173">
        <v>5.94</v>
      </c>
      <c r="J20" s="172">
        <v>6.41</v>
      </c>
      <c r="K20" s="173">
        <v>9.8000000000000004E-2</v>
      </c>
    </row>
    <row r="21" spans="1:11" s="156" customFormat="1" ht="12.75" customHeight="1">
      <c r="A21" s="174" t="s">
        <v>663</v>
      </c>
      <c r="B21" s="172">
        <v>1000</v>
      </c>
      <c r="C21" s="173">
        <v>0.84</v>
      </c>
      <c r="D21" s="172">
        <v>0.26</v>
      </c>
      <c r="E21" s="173">
        <v>4</v>
      </c>
      <c r="F21" s="172">
        <v>6</v>
      </c>
      <c r="G21" s="173">
        <v>0.3</v>
      </c>
      <c r="H21" s="172">
        <v>0.34</v>
      </c>
      <c r="I21" s="173">
        <v>4.6900000000000004</v>
      </c>
      <c r="J21" s="172">
        <v>5.2</v>
      </c>
      <c r="K21" s="173">
        <v>0.11</v>
      </c>
    </row>
    <row r="22" spans="1:11" s="156" customFormat="1" ht="12.75" customHeight="1">
      <c r="A22" s="174" t="s">
        <v>664</v>
      </c>
      <c r="B22" s="172">
        <v>800</v>
      </c>
      <c r="C22" s="173">
        <v>0.84</v>
      </c>
      <c r="D22" s="172">
        <v>0.19</v>
      </c>
      <c r="E22" s="173">
        <v>4</v>
      </c>
      <c r="F22" s="172">
        <v>6</v>
      </c>
      <c r="G22" s="173">
        <v>0.22</v>
      </c>
      <c r="H22" s="172">
        <v>0.26</v>
      </c>
      <c r="I22" s="173">
        <v>3.6</v>
      </c>
      <c r="J22" s="172">
        <v>4.07</v>
      </c>
      <c r="K22" s="173">
        <v>0.12</v>
      </c>
    </row>
    <row r="23" spans="1:11" s="156" customFormat="1" ht="15.75" customHeight="1">
      <c r="A23" s="174" t="s">
        <v>180</v>
      </c>
      <c r="B23" s="172">
        <v>1600</v>
      </c>
      <c r="C23" s="173">
        <v>0.84</v>
      </c>
      <c r="D23" s="172">
        <v>0.52</v>
      </c>
      <c r="E23" s="173">
        <v>7</v>
      </c>
      <c r="F23" s="172">
        <v>10</v>
      </c>
      <c r="G23" s="173">
        <v>0.64</v>
      </c>
      <c r="H23" s="172">
        <v>0.7</v>
      </c>
      <c r="I23" s="173">
        <v>9.1999999999999993</v>
      </c>
      <c r="J23" s="172">
        <v>10.14</v>
      </c>
      <c r="K23" s="173">
        <v>7.4999999999999997E-2</v>
      </c>
    </row>
    <row r="24" spans="1:11" s="156" customFormat="1" ht="15.75" customHeight="1">
      <c r="A24" s="174" t="s">
        <v>181</v>
      </c>
      <c r="B24" s="172">
        <v>1400</v>
      </c>
      <c r="C24" s="173">
        <v>0.84</v>
      </c>
      <c r="D24" s="172">
        <v>0.41</v>
      </c>
      <c r="E24" s="173">
        <v>7</v>
      </c>
      <c r="F24" s="172">
        <v>10</v>
      </c>
      <c r="G24" s="173">
        <v>0.52</v>
      </c>
      <c r="H24" s="172">
        <v>0.57999999999999996</v>
      </c>
      <c r="I24" s="173">
        <v>7.76</v>
      </c>
      <c r="J24" s="172">
        <v>8.6300000000000008</v>
      </c>
      <c r="K24" s="173">
        <v>8.3000000000000004E-2</v>
      </c>
    </row>
    <row r="25" spans="1:11" s="156" customFormat="1" ht="12.75" customHeight="1">
      <c r="A25" s="174" t="s">
        <v>665</v>
      </c>
      <c r="B25" s="172">
        <v>1200</v>
      </c>
      <c r="C25" s="173">
        <v>0.84</v>
      </c>
      <c r="D25" s="172">
        <v>0.33</v>
      </c>
      <c r="E25" s="173">
        <v>7</v>
      </c>
      <c r="F25" s="172">
        <v>10</v>
      </c>
      <c r="G25" s="173">
        <v>0.41</v>
      </c>
      <c r="H25" s="172">
        <v>0.47</v>
      </c>
      <c r="I25" s="173">
        <v>6.38</v>
      </c>
      <c r="J25" s="172">
        <v>7.2</v>
      </c>
      <c r="K25" s="173">
        <v>0.09</v>
      </c>
    </row>
    <row r="26" spans="1:11" s="156" customFormat="1" ht="12.75" customHeight="1">
      <c r="A26" s="175" t="s">
        <v>666</v>
      </c>
      <c r="B26" s="176">
        <v>1000</v>
      </c>
      <c r="C26" s="177">
        <v>0.84</v>
      </c>
      <c r="D26" s="172">
        <v>0.24</v>
      </c>
      <c r="E26" s="177">
        <v>7</v>
      </c>
      <c r="F26" s="172">
        <v>10</v>
      </c>
      <c r="G26" s="177">
        <v>0.28999999999999998</v>
      </c>
      <c r="H26" s="172">
        <v>0.35</v>
      </c>
      <c r="I26" s="173">
        <v>4.9000000000000004</v>
      </c>
      <c r="J26" s="172">
        <v>5.67</v>
      </c>
      <c r="K26" s="177">
        <v>9.8000000000000004E-2</v>
      </c>
    </row>
    <row r="27" spans="1:11" s="156" customFormat="1" ht="12.75" customHeight="1" thickBot="1">
      <c r="A27" s="178" t="s">
        <v>667</v>
      </c>
      <c r="B27" s="168">
        <v>800</v>
      </c>
      <c r="C27" s="166">
        <v>0.84</v>
      </c>
      <c r="D27" s="168">
        <v>0.2</v>
      </c>
      <c r="E27" s="166">
        <v>7</v>
      </c>
      <c r="F27" s="168">
        <v>10</v>
      </c>
      <c r="G27" s="166">
        <v>0.23</v>
      </c>
      <c r="H27" s="168">
        <v>0.28999999999999998</v>
      </c>
      <c r="I27" s="166">
        <v>3.9</v>
      </c>
      <c r="J27" s="168">
        <v>4.6100000000000003</v>
      </c>
      <c r="K27" s="166">
        <v>0.11</v>
      </c>
    </row>
    <row r="28" spans="1:11" s="156" customFormat="1" ht="33" customHeight="1" thickBot="1">
      <c r="A28" s="301" t="s">
        <v>182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03"/>
    </row>
    <row r="29" spans="1:11" s="156" customFormat="1">
      <c r="A29" s="160" t="s">
        <v>183</v>
      </c>
      <c r="B29" s="163">
        <v>1800</v>
      </c>
      <c r="C29" s="161">
        <v>0.84</v>
      </c>
      <c r="D29" s="163">
        <v>0.66</v>
      </c>
      <c r="E29" s="161">
        <v>5</v>
      </c>
      <c r="F29" s="163">
        <v>10</v>
      </c>
      <c r="G29" s="161">
        <v>0.8</v>
      </c>
      <c r="H29" s="163">
        <v>0.92</v>
      </c>
      <c r="I29" s="161">
        <v>10.5</v>
      </c>
      <c r="J29" s="163">
        <v>12.33</v>
      </c>
      <c r="K29" s="161">
        <v>0.09</v>
      </c>
    </row>
    <row r="30" spans="1:11" s="156" customFormat="1" ht="18.75" customHeight="1">
      <c r="A30" s="174" t="s">
        <v>184</v>
      </c>
      <c r="B30" s="172">
        <v>1600</v>
      </c>
      <c r="C30" s="173">
        <v>0.84</v>
      </c>
      <c r="D30" s="172">
        <v>0.57999999999999996</v>
      </c>
      <c r="E30" s="173">
        <v>5</v>
      </c>
      <c r="F30" s="172">
        <v>10</v>
      </c>
      <c r="G30" s="173">
        <v>0.67</v>
      </c>
      <c r="H30" s="172">
        <v>0.79</v>
      </c>
      <c r="I30" s="173">
        <v>9.06</v>
      </c>
      <c r="J30" s="172">
        <v>10.77</v>
      </c>
      <c r="K30" s="173">
        <v>0.09</v>
      </c>
    </row>
    <row r="31" spans="1:11" s="156" customFormat="1" ht="12.75" customHeight="1">
      <c r="A31" s="174" t="s">
        <v>668</v>
      </c>
      <c r="B31" s="172">
        <v>1400</v>
      </c>
      <c r="C31" s="173">
        <v>0.84</v>
      </c>
      <c r="D31" s="172">
        <v>0.47</v>
      </c>
      <c r="E31" s="173">
        <v>5</v>
      </c>
      <c r="F31" s="172">
        <v>10</v>
      </c>
      <c r="G31" s="173">
        <v>0.56000000000000005</v>
      </c>
      <c r="H31" s="172">
        <v>0.65</v>
      </c>
      <c r="I31" s="173">
        <v>7.75</v>
      </c>
      <c r="J31" s="172">
        <v>9.14</v>
      </c>
      <c r="K31" s="173">
        <v>9.8000000000000004E-2</v>
      </c>
    </row>
    <row r="32" spans="1:11" s="156" customFormat="1" ht="12.75" customHeight="1">
      <c r="A32" s="174"/>
      <c r="B32" s="172"/>
      <c r="C32" s="173"/>
      <c r="D32" s="172"/>
      <c r="E32" s="173"/>
      <c r="F32" s="172"/>
      <c r="G32" s="173"/>
      <c r="H32" s="172"/>
      <c r="I32" s="173"/>
      <c r="J32" s="172"/>
      <c r="K32" s="173"/>
    </row>
    <row r="33" spans="1:11" s="156" customFormat="1" ht="12.75" customHeight="1">
      <c r="A33" s="174" t="s">
        <v>669</v>
      </c>
      <c r="B33" s="172">
        <v>1200</v>
      </c>
      <c r="C33" s="173">
        <v>0.84</v>
      </c>
      <c r="D33" s="172">
        <v>0.36</v>
      </c>
      <c r="E33" s="173">
        <v>5</v>
      </c>
      <c r="F33" s="172">
        <v>10</v>
      </c>
      <c r="G33" s="173">
        <v>0.44</v>
      </c>
      <c r="H33" s="172">
        <v>0.52</v>
      </c>
      <c r="I33" s="173">
        <v>6.36</v>
      </c>
      <c r="J33" s="172">
        <v>7.57</v>
      </c>
      <c r="K33" s="173">
        <v>0.11</v>
      </c>
    </row>
    <row r="34" spans="1:11" s="156" customFormat="1" ht="12.75" customHeight="1">
      <c r="A34" s="174"/>
      <c r="B34" s="172"/>
      <c r="C34" s="173"/>
      <c r="D34" s="172"/>
      <c r="E34" s="173"/>
      <c r="F34" s="172"/>
      <c r="G34" s="173"/>
      <c r="H34" s="172"/>
      <c r="I34" s="173"/>
      <c r="J34" s="172"/>
      <c r="K34" s="173"/>
    </row>
    <row r="35" spans="1:11" s="156" customFormat="1" ht="12.75" customHeight="1">
      <c r="A35" s="174" t="s">
        <v>670</v>
      </c>
      <c r="B35" s="172">
        <v>1000</v>
      </c>
      <c r="C35" s="173">
        <v>0.84</v>
      </c>
      <c r="D35" s="172">
        <v>0.27</v>
      </c>
      <c r="E35" s="173">
        <v>5</v>
      </c>
      <c r="F35" s="172">
        <v>10</v>
      </c>
      <c r="G35" s="173">
        <v>0.33</v>
      </c>
      <c r="H35" s="172">
        <v>0.41</v>
      </c>
      <c r="I35" s="173">
        <v>5.03</v>
      </c>
      <c r="J35" s="172">
        <v>6.13</v>
      </c>
      <c r="K35" s="173">
        <v>0.14000000000000001</v>
      </c>
    </row>
    <row r="36" spans="1:11" s="156" customFormat="1" ht="12.75" customHeight="1">
      <c r="A36" s="174"/>
      <c r="B36" s="172"/>
      <c r="C36" s="173"/>
      <c r="D36" s="172"/>
      <c r="E36" s="173"/>
      <c r="F36" s="172"/>
      <c r="G36" s="173"/>
      <c r="H36" s="172"/>
      <c r="I36" s="173"/>
      <c r="J36" s="172"/>
      <c r="K36" s="173"/>
    </row>
    <row r="37" spans="1:11" s="156" customFormat="1" ht="12.75" customHeight="1">
      <c r="A37" s="174" t="s">
        <v>671</v>
      </c>
      <c r="B37" s="172">
        <v>800</v>
      </c>
      <c r="C37" s="173">
        <v>0.84</v>
      </c>
      <c r="D37" s="172">
        <v>0.21</v>
      </c>
      <c r="E37" s="173">
        <v>5</v>
      </c>
      <c r="F37" s="172">
        <v>10</v>
      </c>
      <c r="G37" s="173">
        <v>0.24</v>
      </c>
      <c r="H37" s="172">
        <v>0.31</v>
      </c>
      <c r="I37" s="173">
        <v>3.83</v>
      </c>
      <c r="J37" s="172">
        <v>4.7699999999999996</v>
      </c>
      <c r="K37" s="173">
        <v>0.19</v>
      </c>
    </row>
    <row r="38" spans="1:11" s="156" customFormat="1" ht="12.75" customHeight="1">
      <c r="A38" s="174"/>
      <c r="B38" s="172"/>
      <c r="C38" s="173"/>
      <c r="D38" s="172"/>
      <c r="E38" s="173"/>
      <c r="F38" s="172"/>
      <c r="G38" s="173"/>
      <c r="H38" s="172"/>
      <c r="I38" s="173"/>
      <c r="J38" s="172"/>
      <c r="K38" s="173"/>
    </row>
    <row r="39" spans="1:11" s="156" customFormat="1" ht="12.75" customHeight="1">
      <c r="A39" s="174" t="s">
        <v>672</v>
      </c>
      <c r="B39" s="172">
        <v>600</v>
      </c>
      <c r="C39" s="173">
        <v>0.84</v>
      </c>
      <c r="D39" s="172">
        <v>0.16</v>
      </c>
      <c r="E39" s="173">
        <v>5</v>
      </c>
      <c r="F39" s="172">
        <v>10</v>
      </c>
      <c r="G39" s="173">
        <v>0.2</v>
      </c>
      <c r="H39" s="172">
        <v>0.26</v>
      </c>
      <c r="I39" s="173">
        <v>3.03</v>
      </c>
      <c r="J39" s="172">
        <v>3.78</v>
      </c>
      <c r="K39" s="173">
        <v>0.26</v>
      </c>
    </row>
    <row r="40" spans="1:11" s="156" customFormat="1" ht="12.75" customHeight="1">
      <c r="A40" s="174"/>
      <c r="B40" s="172"/>
      <c r="C40" s="173"/>
      <c r="D40" s="172"/>
      <c r="E40" s="173"/>
      <c r="F40" s="172"/>
      <c r="G40" s="173"/>
      <c r="H40" s="172"/>
      <c r="I40" s="173"/>
      <c r="J40" s="172"/>
      <c r="K40" s="173"/>
    </row>
    <row r="41" spans="1:11" s="156" customFormat="1" ht="12.75" customHeight="1">
      <c r="A41" s="174" t="s">
        <v>673</v>
      </c>
      <c r="B41" s="172">
        <v>500</v>
      </c>
      <c r="C41" s="173">
        <v>0.84</v>
      </c>
      <c r="D41" s="172">
        <v>0.14000000000000001</v>
      </c>
      <c r="E41" s="173">
        <v>5</v>
      </c>
      <c r="F41" s="172">
        <v>10</v>
      </c>
      <c r="G41" s="173">
        <v>0.17</v>
      </c>
      <c r="H41" s="172">
        <v>0.23</v>
      </c>
      <c r="I41" s="173">
        <v>2.5499999999999998</v>
      </c>
      <c r="J41" s="172">
        <v>3.25</v>
      </c>
      <c r="K41" s="173">
        <v>0.3</v>
      </c>
    </row>
    <row r="42" spans="1:11" s="156" customFormat="1" ht="12.75" customHeight="1">
      <c r="A42" s="174"/>
      <c r="B42" s="172"/>
      <c r="C42" s="173"/>
      <c r="D42" s="172"/>
      <c r="E42" s="173"/>
      <c r="F42" s="172"/>
      <c r="G42" s="173"/>
      <c r="H42" s="172"/>
      <c r="I42" s="173"/>
      <c r="J42" s="172"/>
      <c r="K42" s="173"/>
    </row>
    <row r="43" spans="1:11" s="156" customFormat="1" ht="30" customHeight="1">
      <c r="A43" s="174" t="s">
        <v>185</v>
      </c>
      <c r="B43" s="172">
        <v>1200</v>
      </c>
      <c r="C43" s="173">
        <v>0.84</v>
      </c>
      <c r="D43" s="172">
        <v>0.41</v>
      </c>
      <c r="E43" s="173">
        <v>4</v>
      </c>
      <c r="F43" s="172">
        <v>8</v>
      </c>
      <c r="G43" s="173">
        <v>0.52</v>
      </c>
      <c r="H43" s="172">
        <v>0.57999999999999996</v>
      </c>
      <c r="I43" s="173">
        <v>6.77</v>
      </c>
      <c r="J43" s="172">
        <v>7.72</v>
      </c>
      <c r="K43" s="173">
        <v>7.4999999999999997E-2</v>
      </c>
    </row>
    <row r="44" spans="1:11" s="156" customFormat="1" ht="18.75" customHeight="1">
      <c r="A44" s="174" t="s">
        <v>186</v>
      </c>
      <c r="B44" s="172">
        <v>1000</v>
      </c>
      <c r="C44" s="173">
        <v>0.84</v>
      </c>
      <c r="D44" s="172">
        <v>0.33</v>
      </c>
      <c r="E44" s="173">
        <v>4</v>
      </c>
      <c r="F44" s="172">
        <v>8</v>
      </c>
      <c r="G44" s="173">
        <v>0.41</v>
      </c>
      <c r="H44" s="172">
        <v>0.47</v>
      </c>
      <c r="I44" s="173">
        <v>5.49</v>
      </c>
      <c r="J44" s="172">
        <v>6.35</v>
      </c>
      <c r="K44" s="173">
        <v>7.4999999999999997E-2</v>
      </c>
    </row>
    <row r="45" spans="1:11" s="156" customFormat="1" ht="12.75" customHeight="1">
      <c r="A45" s="174" t="s">
        <v>674</v>
      </c>
      <c r="B45" s="172">
        <v>800</v>
      </c>
      <c r="C45" s="173">
        <v>0.84</v>
      </c>
      <c r="D45" s="172">
        <v>0.23</v>
      </c>
      <c r="E45" s="173">
        <v>4</v>
      </c>
      <c r="F45" s="172">
        <v>8</v>
      </c>
      <c r="G45" s="173">
        <v>0.28999999999999998</v>
      </c>
      <c r="H45" s="172">
        <v>0.35</v>
      </c>
      <c r="I45" s="173">
        <v>4.13</v>
      </c>
      <c r="J45" s="172">
        <v>4.9000000000000004</v>
      </c>
      <c r="K45" s="173">
        <v>7.4999999999999997E-2</v>
      </c>
    </row>
    <row r="46" spans="1:11" s="156" customFormat="1" ht="33.75" customHeight="1">
      <c r="A46" s="174" t="s">
        <v>187</v>
      </c>
      <c r="B46" s="172">
        <v>1000</v>
      </c>
      <c r="C46" s="173">
        <v>0.84</v>
      </c>
      <c r="D46" s="172">
        <v>0.28000000000000003</v>
      </c>
      <c r="E46" s="173">
        <v>9</v>
      </c>
      <c r="F46" s="172">
        <v>13</v>
      </c>
      <c r="G46" s="173">
        <v>0.35</v>
      </c>
      <c r="H46" s="172">
        <v>0.41</v>
      </c>
      <c r="I46" s="173">
        <v>5.57</v>
      </c>
      <c r="J46" s="172">
        <v>6.43</v>
      </c>
      <c r="K46" s="173">
        <v>0.15</v>
      </c>
    </row>
    <row r="47" spans="1:11" s="156" customFormat="1" ht="12.75" customHeight="1">
      <c r="A47" s="174" t="s">
        <v>188</v>
      </c>
      <c r="B47" s="172">
        <v>800</v>
      </c>
      <c r="C47" s="173">
        <v>0.84</v>
      </c>
      <c r="D47" s="172">
        <v>0.22</v>
      </c>
      <c r="E47" s="173">
        <v>9</v>
      </c>
      <c r="F47" s="172">
        <v>13</v>
      </c>
      <c r="G47" s="173">
        <v>0.28999999999999998</v>
      </c>
      <c r="H47" s="172">
        <v>0.35</v>
      </c>
      <c r="I47" s="173">
        <v>4.54</v>
      </c>
      <c r="J47" s="172">
        <v>5.32</v>
      </c>
      <c r="K47" s="173">
        <v>0.17</v>
      </c>
    </row>
    <row r="48" spans="1:11" s="156" customFormat="1" ht="12.75" customHeight="1">
      <c r="A48" s="174" t="s">
        <v>189</v>
      </c>
      <c r="B48" s="172">
        <v>1400</v>
      </c>
      <c r="C48" s="173">
        <v>0.84</v>
      </c>
      <c r="D48" s="172">
        <v>0.49</v>
      </c>
      <c r="E48" s="173">
        <v>4</v>
      </c>
      <c r="F48" s="172">
        <v>7</v>
      </c>
      <c r="G48" s="173">
        <v>0.56000000000000005</v>
      </c>
      <c r="H48" s="172">
        <v>0.64</v>
      </c>
      <c r="I48" s="173">
        <v>7.59</v>
      </c>
      <c r="J48" s="172">
        <v>8.6</v>
      </c>
      <c r="K48" s="173">
        <v>9.8000000000000004E-2</v>
      </c>
    </row>
    <row r="49" spans="1:11" s="156" customFormat="1" ht="12.75" customHeight="1">
      <c r="A49" s="174" t="s">
        <v>675</v>
      </c>
      <c r="B49" s="172">
        <v>1200</v>
      </c>
      <c r="C49" s="173">
        <v>0.84</v>
      </c>
      <c r="D49" s="172">
        <v>0.36</v>
      </c>
      <c r="E49" s="173">
        <v>4</v>
      </c>
      <c r="F49" s="172">
        <v>7</v>
      </c>
      <c r="G49" s="173">
        <v>0.44</v>
      </c>
      <c r="H49" s="172">
        <v>0.5</v>
      </c>
      <c r="I49" s="173">
        <v>6.23</v>
      </c>
      <c r="J49" s="172">
        <v>7.04</v>
      </c>
      <c r="K49" s="173">
        <v>0.11</v>
      </c>
    </row>
    <row r="50" spans="1:11" s="156" customFormat="1" ht="12.75" customHeight="1">
      <c r="A50" s="174" t="s">
        <v>676</v>
      </c>
      <c r="B50" s="172">
        <v>1000</v>
      </c>
      <c r="C50" s="173">
        <v>0.84</v>
      </c>
      <c r="D50" s="172">
        <v>0.27</v>
      </c>
      <c r="E50" s="173">
        <v>4</v>
      </c>
      <c r="F50" s="172">
        <v>7</v>
      </c>
      <c r="G50" s="173">
        <v>0.33</v>
      </c>
      <c r="H50" s="172">
        <v>0.38</v>
      </c>
      <c r="I50" s="173">
        <v>4.92</v>
      </c>
      <c r="J50" s="172">
        <v>5.6</v>
      </c>
      <c r="K50" s="173">
        <v>0.14000000000000001</v>
      </c>
    </row>
    <row r="51" spans="1:11" s="156" customFormat="1" ht="12.75" customHeight="1">
      <c r="A51" s="174" t="s">
        <v>190</v>
      </c>
      <c r="B51" s="172">
        <v>1200</v>
      </c>
      <c r="C51" s="173">
        <v>0.84</v>
      </c>
      <c r="D51" s="172">
        <v>0.28999999999999998</v>
      </c>
      <c r="E51" s="173">
        <v>10</v>
      </c>
      <c r="F51" s="172">
        <v>15</v>
      </c>
      <c r="G51" s="173">
        <v>0.44</v>
      </c>
      <c r="H51" s="172">
        <v>0.5</v>
      </c>
      <c r="I51" s="173">
        <v>6.96</v>
      </c>
      <c r="J51" s="172">
        <v>8.01</v>
      </c>
      <c r="K51" s="173">
        <v>0.15</v>
      </c>
    </row>
    <row r="52" spans="1:11" s="156" customFormat="1" ht="12.75" customHeight="1">
      <c r="A52" s="174" t="s">
        <v>677</v>
      </c>
      <c r="B52" s="172">
        <v>1000</v>
      </c>
      <c r="C52" s="173">
        <v>0.84</v>
      </c>
      <c r="D52" s="172">
        <v>0.22</v>
      </c>
      <c r="E52" s="173">
        <v>10</v>
      </c>
      <c r="F52" s="172">
        <v>15</v>
      </c>
      <c r="G52" s="173">
        <v>0.33</v>
      </c>
      <c r="H52" s="172">
        <v>0.38</v>
      </c>
      <c r="I52" s="173">
        <v>5.5</v>
      </c>
      <c r="J52" s="172">
        <v>6.38</v>
      </c>
      <c r="K52" s="173">
        <v>0.19</v>
      </c>
    </row>
    <row r="53" spans="1:11" s="156" customFormat="1" ht="12.75" customHeight="1">
      <c r="A53" s="174" t="s">
        <v>678</v>
      </c>
      <c r="B53" s="172">
        <v>800</v>
      </c>
      <c r="C53" s="173">
        <v>0.84</v>
      </c>
      <c r="D53" s="172">
        <v>0.16</v>
      </c>
      <c r="E53" s="173">
        <v>10</v>
      </c>
      <c r="F53" s="172">
        <v>15</v>
      </c>
      <c r="G53" s="173">
        <v>0.27</v>
      </c>
      <c r="H53" s="172">
        <v>0.33</v>
      </c>
      <c r="I53" s="173">
        <v>4.45</v>
      </c>
      <c r="J53" s="172">
        <v>5.32</v>
      </c>
      <c r="K53" s="173">
        <v>0.26</v>
      </c>
    </row>
    <row r="54" spans="1:11" s="156" customFormat="1" ht="12.75" customHeight="1">
      <c r="A54" s="174" t="s">
        <v>679</v>
      </c>
      <c r="B54" s="172">
        <v>600</v>
      </c>
      <c r="C54" s="173">
        <v>0.84</v>
      </c>
      <c r="D54" s="172">
        <v>0.12</v>
      </c>
      <c r="E54" s="173">
        <v>10</v>
      </c>
      <c r="F54" s="172">
        <v>15</v>
      </c>
      <c r="G54" s="173">
        <v>0.19</v>
      </c>
      <c r="H54" s="172">
        <v>0.23</v>
      </c>
      <c r="I54" s="173">
        <v>3.24</v>
      </c>
      <c r="J54" s="172">
        <v>3.84</v>
      </c>
      <c r="K54" s="173">
        <v>0.3</v>
      </c>
    </row>
    <row r="55" spans="1:11" s="156" customFormat="1" ht="12.75" customHeight="1">
      <c r="A55" s="174" t="s">
        <v>191</v>
      </c>
      <c r="B55" s="172">
        <v>1800</v>
      </c>
      <c r="C55" s="173">
        <v>0.84</v>
      </c>
      <c r="D55" s="172">
        <v>0.52</v>
      </c>
      <c r="E55" s="173">
        <v>5</v>
      </c>
      <c r="F55" s="172">
        <v>8</v>
      </c>
      <c r="G55" s="173">
        <v>0.63</v>
      </c>
      <c r="H55" s="172">
        <v>0.76</v>
      </c>
      <c r="I55" s="173">
        <v>9.32</v>
      </c>
      <c r="J55" s="172">
        <v>10.83</v>
      </c>
      <c r="K55" s="173">
        <v>7.4999999999999997E-2</v>
      </c>
    </row>
    <row r="56" spans="1:11" s="156" customFormat="1" ht="12.75" customHeight="1">
      <c r="A56" s="174" t="s">
        <v>192</v>
      </c>
      <c r="B56" s="172">
        <v>1600</v>
      </c>
      <c r="C56" s="173">
        <v>0.84</v>
      </c>
      <c r="D56" s="172">
        <v>0.41</v>
      </c>
      <c r="E56" s="173">
        <v>5</v>
      </c>
      <c r="F56" s="172">
        <v>8</v>
      </c>
      <c r="G56" s="173">
        <v>0.52</v>
      </c>
      <c r="H56" s="172">
        <v>0.63</v>
      </c>
      <c r="I56" s="173">
        <v>7.98</v>
      </c>
      <c r="J56" s="172">
        <v>9.2899999999999991</v>
      </c>
      <c r="K56" s="173">
        <v>0.09</v>
      </c>
    </row>
    <row r="57" spans="1:11" s="156" customFormat="1" ht="12.75" customHeight="1">
      <c r="A57" s="174" t="s">
        <v>680</v>
      </c>
      <c r="B57" s="172">
        <v>1400</v>
      </c>
      <c r="C57" s="173">
        <v>0.84</v>
      </c>
      <c r="D57" s="172">
        <v>0.35</v>
      </c>
      <c r="E57" s="173">
        <v>5</v>
      </c>
      <c r="F57" s="172">
        <v>8</v>
      </c>
      <c r="G57" s="173">
        <v>0.44</v>
      </c>
      <c r="H57" s="172">
        <v>0.52</v>
      </c>
      <c r="I57" s="173">
        <v>6.87</v>
      </c>
      <c r="J57" s="172">
        <v>7.9</v>
      </c>
      <c r="K57" s="173">
        <v>9.8000000000000004E-2</v>
      </c>
    </row>
    <row r="58" spans="1:11" s="156" customFormat="1" ht="12.75" customHeight="1">
      <c r="A58" s="174" t="s">
        <v>681</v>
      </c>
      <c r="B58" s="172">
        <v>1200</v>
      </c>
      <c r="C58" s="173">
        <v>0.84</v>
      </c>
      <c r="D58" s="172">
        <v>0.28999999999999998</v>
      </c>
      <c r="E58" s="173">
        <v>5</v>
      </c>
      <c r="F58" s="172">
        <v>8</v>
      </c>
      <c r="G58" s="173">
        <v>0.37</v>
      </c>
      <c r="H58" s="172">
        <v>0.44</v>
      </c>
      <c r="I58" s="173">
        <v>5.83</v>
      </c>
      <c r="J58" s="172">
        <v>6.73</v>
      </c>
      <c r="K58" s="173">
        <v>0.11</v>
      </c>
    </row>
    <row r="59" spans="1:11" s="156" customFormat="1" ht="12.75" customHeight="1">
      <c r="A59" s="174" t="s">
        <v>682</v>
      </c>
      <c r="B59" s="172">
        <v>1000</v>
      </c>
      <c r="C59" s="173">
        <v>0.84</v>
      </c>
      <c r="D59" s="172">
        <v>0.23</v>
      </c>
      <c r="E59" s="173">
        <v>5</v>
      </c>
      <c r="F59" s="172">
        <v>8</v>
      </c>
      <c r="G59" s="173">
        <v>0.31</v>
      </c>
      <c r="H59" s="172">
        <v>0.37</v>
      </c>
      <c r="I59" s="173">
        <v>4.87</v>
      </c>
      <c r="J59" s="172">
        <v>5.63</v>
      </c>
      <c r="K59" s="173">
        <v>0.11</v>
      </c>
    </row>
    <row r="60" spans="1:11" s="156" customFormat="1" ht="27" customHeight="1">
      <c r="A60" s="174" t="s">
        <v>193</v>
      </c>
      <c r="B60" s="172">
        <v>1600</v>
      </c>
      <c r="C60" s="173">
        <v>0.84</v>
      </c>
      <c r="D60" s="172">
        <v>0.47</v>
      </c>
      <c r="E60" s="173">
        <v>8</v>
      </c>
      <c r="F60" s="172">
        <v>11</v>
      </c>
      <c r="G60" s="173">
        <v>0.63</v>
      </c>
      <c r="H60" s="172">
        <v>0.7</v>
      </c>
      <c r="I60" s="173">
        <v>9.2899999999999991</v>
      </c>
      <c r="J60" s="172">
        <v>10.31</v>
      </c>
      <c r="K60" s="173">
        <v>0.09</v>
      </c>
    </row>
    <row r="61" spans="1:11" s="156" customFormat="1" ht="12.75" customHeight="1">
      <c r="A61" s="174" t="s">
        <v>194</v>
      </c>
      <c r="B61" s="172">
        <v>1400</v>
      </c>
      <c r="C61" s="173">
        <v>0.84</v>
      </c>
      <c r="D61" s="172">
        <v>0.35</v>
      </c>
      <c r="E61" s="173">
        <v>8</v>
      </c>
      <c r="F61" s="172">
        <v>11</v>
      </c>
      <c r="G61" s="173">
        <v>0.52</v>
      </c>
      <c r="H61" s="172">
        <v>0.57999999999999996</v>
      </c>
      <c r="I61" s="173">
        <v>7.9</v>
      </c>
      <c r="J61" s="172">
        <v>8.7799999999999994</v>
      </c>
      <c r="K61" s="173">
        <v>9.8000000000000004E-2</v>
      </c>
    </row>
    <row r="62" spans="1:11" s="156" customFormat="1" ht="12.75" customHeight="1">
      <c r="A62" s="174" t="s">
        <v>683</v>
      </c>
      <c r="B62" s="172">
        <v>1200</v>
      </c>
      <c r="C62" s="173">
        <v>0.84</v>
      </c>
      <c r="D62" s="172">
        <v>0.28999999999999998</v>
      </c>
      <c r="E62" s="173">
        <v>8</v>
      </c>
      <c r="F62" s="172">
        <v>11</v>
      </c>
      <c r="G62" s="173">
        <v>0.41</v>
      </c>
      <c r="H62" s="172">
        <v>0.47</v>
      </c>
      <c r="I62" s="173">
        <v>6.49</v>
      </c>
      <c r="J62" s="172">
        <v>7.31</v>
      </c>
      <c r="K62" s="173">
        <v>0.11</v>
      </c>
    </row>
    <row r="63" spans="1:11" s="156" customFormat="1" ht="12.75" customHeight="1">
      <c r="A63" s="174" t="s">
        <v>684</v>
      </c>
      <c r="B63" s="172">
        <v>1000</v>
      </c>
      <c r="C63" s="173">
        <v>0.84</v>
      </c>
      <c r="D63" s="172">
        <v>0.23</v>
      </c>
      <c r="E63" s="173">
        <v>8</v>
      </c>
      <c r="F63" s="172">
        <v>11</v>
      </c>
      <c r="G63" s="173">
        <v>0.35</v>
      </c>
      <c r="H63" s="172">
        <v>0.41</v>
      </c>
      <c r="I63" s="173">
        <v>5.48</v>
      </c>
      <c r="J63" s="172">
        <v>6.24</v>
      </c>
      <c r="K63" s="173">
        <v>0.11</v>
      </c>
    </row>
    <row r="64" spans="1:11" s="156" customFormat="1" ht="12.75" customHeight="1">
      <c r="A64" s="174" t="s">
        <v>685</v>
      </c>
      <c r="B64" s="172">
        <v>800</v>
      </c>
      <c r="C64" s="173">
        <v>0.84</v>
      </c>
      <c r="D64" s="172">
        <v>0.17</v>
      </c>
      <c r="E64" s="173">
        <v>8</v>
      </c>
      <c r="F64" s="172">
        <v>11</v>
      </c>
      <c r="G64" s="173">
        <v>0.28999999999999998</v>
      </c>
      <c r="H64" s="172">
        <v>0.35</v>
      </c>
      <c r="I64" s="173">
        <v>4.46</v>
      </c>
      <c r="J64" s="172">
        <v>5.15</v>
      </c>
      <c r="K64" s="173">
        <v>0.13</v>
      </c>
    </row>
    <row r="65" spans="1:11" s="156" customFormat="1" ht="30" customHeight="1">
      <c r="A65" s="174" t="s">
        <v>195</v>
      </c>
      <c r="B65" s="172">
        <v>1800</v>
      </c>
      <c r="C65" s="173">
        <v>0.84</v>
      </c>
      <c r="D65" s="172">
        <v>0.57999999999999996</v>
      </c>
      <c r="E65" s="173">
        <v>5</v>
      </c>
      <c r="F65" s="172">
        <v>8</v>
      </c>
      <c r="G65" s="173">
        <v>0.7</v>
      </c>
      <c r="H65" s="172">
        <v>0.81</v>
      </c>
      <c r="I65" s="173">
        <v>9.82</v>
      </c>
      <c r="J65" s="172">
        <v>11.18</v>
      </c>
      <c r="K65" s="173">
        <v>8.3000000000000004E-2</v>
      </c>
    </row>
    <row r="66" spans="1:11" s="156" customFormat="1" ht="18.75" customHeight="1">
      <c r="A66" s="174" t="s">
        <v>196</v>
      </c>
      <c r="B66" s="172">
        <v>1600</v>
      </c>
      <c r="C66" s="173">
        <v>0.84</v>
      </c>
      <c r="D66" s="172">
        <v>0.47</v>
      </c>
      <c r="E66" s="173">
        <v>5</v>
      </c>
      <c r="F66" s="172">
        <v>8</v>
      </c>
      <c r="G66" s="173">
        <v>0.57999999999999996</v>
      </c>
      <c r="H66" s="172">
        <v>0.64</v>
      </c>
      <c r="I66" s="173">
        <v>8.43</v>
      </c>
      <c r="J66" s="172">
        <v>9.3699999999999992</v>
      </c>
      <c r="K66" s="173">
        <v>0.09</v>
      </c>
    </row>
    <row r="67" spans="1:11" s="156" customFormat="1" ht="12.75" customHeight="1">
      <c r="A67" s="174" t="s">
        <v>686</v>
      </c>
      <c r="B67" s="172">
        <v>1400</v>
      </c>
      <c r="C67" s="173">
        <v>0.84</v>
      </c>
      <c r="D67" s="172">
        <v>0.41</v>
      </c>
      <c r="E67" s="173">
        <v>5</v>
      </c>
      <c r="F67" s="172">
        <v>8</v>
      </c>
      <c r="G67" s="173">
        <v>0.52</v>
      </c>
      <c r="H67" s="172">
        <v>0.57999999999999996</v>
      </c>
      <c r="I67" s="173">
        <v>7.46</v>
      </c>
      <c r="J67" s="172">
        <v>8.34</v>
      </c>
      <c r="K67" s="173">
        <v>9.8000000000000004E-2</v>
      </c>
    </row>
    <row r="68" spans="1:11" s="156" customFormat="1" ht="12.75" customHeight="1">
      <c r="A68" s="174" t="s">
        <v>687</v>
      </c>
      <c r="B68" s="172">
        <v>1200</v>
      </c>
      <c r="C68" s="173">
        <v>0.84</v>
      </c>
      <c r="D68" s="172">
        <v>0.35</v>
      </c>
      <c r="E68" s="173">
        <v>5</v>
      </c>
      <c r="F68" s="172">
        <v>8</v>
      </c>
      <c r="G68" s="173">
        <v>0.47</v>
      </c>
      <c r="H68" s="172">
        <v>0.52</v>
      </c>
      <c r="I68" s="173">
        <v>6.57</v>
      </c>
      <c r="J68" s="172">
        <v>7.31</v>
      </c>
      <c r="K68" s="173">
        <v>0.11</v>
      </c>
    </row>
    <row r="69" spans="1:11" s="156" customFormat="1" ht="30" customHeight="1">
      <c r="A69" s="174" t="s">
        <v>197</v>
      </c>
      <c r="B69" s="172">
        <v>1800</v>
      </c>
      <c r="C69" s="173">
        <v>0.84</v>
      </c>
      <c r="D69" s="172">
        <v>0.7</v>
      </c>
      <c r="E69" s="173">
        <v>5</v>
      </c>
      <c r="F69" s="172">
        <v>8</v>
      </c>
      <c r="G69" s="173">
        <v>0.85</v>
      </c>
      <c r="H69" s="172">
        <v>0.93</v>
      </c>
      <c r="I69" s="173">
        <v>10.82</v>
      </c>
      <c r="J69" s="172">
        <v>11.9</v>
      </c>
      <c r="K69" s="173">
        <v>7.4999999999999997E-2</v>
      </c>
    </row>
    <row r="70" spans="1:11" s="156" customFormat="1" ht="12.75" customHeight="1">
      <c r="A70" s="174" t="s">
        <v>198</v>
      </c>
      <c r="B70" s="172">
        <v>1600</v>
      </c>
      <c r="C70" s="173">
        <v>0.84</v>
      </c>
      <c r="D70" s="172">
        <v>0.57999999999999996</v>
      </c>
      <c r="E70" s="173">
        <v>5</v>
      </c>
      <c r="F70" s="172">
        <v>8</v>
      </c>
      <c r="G70" s="173">
        <v>0.72</v>
      </c>
      <c r="H70" s="172">
        <v>0.78</v>
      </c>
      <c r="I70" s="173">
        <v>9.39</v>
      </c>
      <c r="J70" s="172">
        <v>10.34</v>
      </c>
      <c r="K70" s="173">
        <v>8.3000000000000004E-2</v>
      </c>
    </row>
    <row r="71" spans="1:11" s="156" customFormat="1" ht="12.75" customHeight="1">
      <c r="A71" s="174" t="s">
        <v>688</v>
      </c>
      <c r="B71" s="172">
        <v>1400</v>
      </c>
      <c r="C71" s="173">
        <v>0.84</v>
      </c>
      <c r="D71" s="172">
        <v>0.47</v>
      </c>
      <c r="E71" s="173">
        <v>5</v>
      </c>
      <c r="F71" s="172">
        <v>8</v>
      </c>
      <c r="G71" s="173">
        <v>0.59</v>
      </c>
      <c r="H71" s="172">
        <v>0.65</v>
      </c>
      <c r="I71" s="173">
        <v>7.92</v>
      </c>
      <c r="J71" s="172">
        <v>8.83</v>
      </c>
      <c r="K71" s="173">
        <v>0.09</v>
      </c>
    </row>
    <row r="72" spans="1:11" s="156" customFormat="1" ht="12.75" customHeight="1">
      <c r="A72" s="174" t="s">
        <v>689</v>
      </c>
      <c r="B72" s="172">
        <v>1200</v>
      </c>
      <c r="C72" s="173">
        <v>0.84</v>
      </c>
      <c r="D72" s="172">
        <v>0.35</v>
      </c>
      <c r="E72" s="173">
        <v>5</v>
      </c>
      <c r="F72" s="172">
        <v>8</v>
      </c>
      <c r="G72" s="173">
        <v>0.48</v>
      </c>
      <c r="H72" s="172">
        <v>0.54</v>
      </c>
      <c r="I72" s="173">
        <v>6.64</v>
      </c>
      <c r="J72" s="172">
        <v>7.45</v>
      </c>
      <c r="K72" s="173">
        <v>0.11</v>
      </c>
    </row>
    <row r="73" spans="1:11" s="156" customFormat="1" ht="12.75" customHeight="1">
      <c r="A73" s="174" t="s">
        <v>690</v>
      </c>
      <c r="B73" s="172">
        <v>1000</v>
      </c>
      <c r="C73" s="173">
        <v>0.84</v>
      </c>
      <c r="D73" s="172">
        <v>0.28999999999999998</v>
      </c>
      <c r="E73" s="173">
        <v>5</v>
      </c>
      <c r="F73" s="172">
        <v>8</v>
      </c>
      <c r="G73" s="173">
        <v>0.38</v>
      </c>
      <c r="H73" s="172">
        <v>0.44</v>
      </c>
      <c r="I73" s="173">
        <v>5.39</v>
      </c>
      <c r="J73" s="172">
        <v>6.14</v>
      </c>
      <c r="K73" s="173">
        <v>0.14000000000000001</v>
      </c>
    </row>
    <row r="74" spans="1:11" s="156" customFormat="1" ht="12.75" customHeight="1">
      <c r="A74" s="174" t="s">
        <v>199</v>
      </c>
      <c r="B74" s="172">
        <v>1400</v>
      </c>
      <c r="C74" s="173">
        <v>0.84</v>
      </c>
      <c r="D74" s="172">
        <v>0.47</v>
      </c>
      <c r="E74" s="173">
        <v>5</v>
      </c>
      <c r="F74" s="172">
        <v>8</v>
      </c>
      <c r="G74" s="173">
        <v>0.52</v>
      </c>
      <c r="H74" s="172">
        <v>0.57999999999999996</v>
      </c>
      <c r="I74" s="173">
        <v>7.46</v>
      </c>
      <c r="J74" s="172">
        <v>8.34</v>
      </c>
      <c r="K74" s="173">
        <v>0.09</v>
      </c>
    </row>
    <row r="75" spans="1:11" s="156" customFormat="1" ht="18.75" customHeight="1">
      <c r="A75" s="174" t="s">
        <v>200</v>
      </c>
      <c r="B75" s="172">
        <v>1200</v>
      </c>
      <c r="C75" s="173">
        <v>0.84</v>
      </c>
      <c r="D75" s="172">
        <v>0.35</v>
      </c>
      <c r="E75" s="173">
        <v>5</v>
      </c>
      <c r="F75" s="172">
        <v>8</v>
      </c>
      <c r="G75" s="173">
        <v>0.41</v>
      </c>
      <c r="H75" s="172">
        <v>0.47</v>
      </c>
      <c r="I75" s="173">
        <v>6.14</v>
      </c>
      <c r="J75" s="172">
        <v>6.95</v>
      </c>
      <c r="K75" s="173">
        <v>0.11</v>
      </c>
    </row>
    <row r="76" spans="1:11" s="156" customFormat="1" ht="12.75" customHeight="1">
      <c r="A76" s="174" t="s">
        <v>691</v>
      </c>
      <c r="B76" s="172">
        <v>1000</v>
      </c>
      <c r="C76" s="173">
        <v>0.84</v>
      </c>
      <c r="D76" s="172">
        <v>0.24</v>
      </c>
      <c r="E76" s="173">
        <v>5</v>
      </c>
      <c r="F76" s="172">
        <v>8</v>
      </c>
      <c r="G76" s="173">
        <v>0.3</v>
      </c>
      <c r="H76" s="172">
        <v>0.35</v>
      </c>
      <c r="I76" s="173">
        <v>4.79</v>
      </c>
      <c r="J76" s="172">
        <v>5.48</v>
      </c>
      <c r="K76" s="173">
        <v>0.12</v>
      </c>
    </row>
    <row r="77" spans="1:11" s="156" customFormat="1" ht="12.75" customHeight="1">
      <c r="A77" s="174" t="s">
        <v>201</v>
      </c>
      <c r="B77" s="172">
        <v>800</v>
      </c>
      <c r="C77" s="173">
        <v>0.84</v>
      </c>
      <c r="D77" s="172">
        <v>0.21</v>
      </c>
      <c r="E77" s="173">
        <v>8</v>
      </c>
      <c r="F77" s="172">
        <v>13</v>
      </c>
      <c r="G77" s="173">
        <v>0.23</v>
      </c>
      <c r="H77" s="172">
        <v>0.26</v>
      </c>
      <c r="I77" s="173">
        <v>3.97</v>
      </c>
      <c r="J77" s="172">
        <v>4.58</v>
      </c>
      <c r="K77" s="173" t="s">
        <v>111</v>
      </c>
    </row>
    <row r="78" spans="1:11" s="156" customFormat="1" ht="12.75" customHeight="1">
      <c r="A78" s="174" t="s">
        <v>692</v>
      </c>
      <c r="B78" s="172">
        <v>600</v>
      </c>
      <c r="C78" s="173">
        <v>0.84</v>
      </c>
      <c r="D78" s="172">
        <v>0.14000000000000001</v>
      </c>
      <c r="E78" s="173">
        <v>8</v>
      </c>
      <c r="F78" s="172">
        <v>13</v>
      </c>
      <c r="G78" s="173">
        <v>0.16</v>
      </c>
      <c r="H78" s="172">
        <v>0.17</v>
      </c>
      <c r="I78" s="173">
        <v>2.87</v>
      </c>
      <c r="J78" s="172">
        <v>3.21</v>
      </c>
      <c r="K78" s="173">
        <v>0.15</v>
      </c>
    </row>
    <row r="79" spans="1:11" s="156" customFormat="1" ht="12.75" customHeight="1">
      <c r="A79" s="174" t="s">
        <v>693</v>
      </c>
      <c r="B79" s="172">
        <v>400</v>
      </c>
      <c r="C79" s="173">
        <v>0.84</v>
      </c>
      <c r="D79" s="172">
        <v>0.09</v>
      </c>
      <c r="E79" s="173">
        <v>8</v>
      </c>
      <c r="F79" s="172">
        <v>13</v>
      </c>
      <c r="G79" s="173">
        <v>0.11</v>
      </c>
      <c r="H79" s="172">
        <v>0.13</v>
      </c>
      <c r="I79" s="173">
        <v>1.94</v>
      </c>
      <c r="J79" s="172">
        <v>2.29</v>
      </c>
      <c r="K79" s="173">
        <v>0.19</v>
      </c>
    </row>
    <row r="80" spans="1:11" s="156" customFormat="1" ht="12.75" customHeight="1" thickBot="1">
      <c r="A80" s="178" t="s">
        <v>694</v>
      </c>
      <c r="B80" s="168">
        <v>300</v>
      </c>
      <c r="C80" s="166">
        <v>0.84</v>
      </c>
      <c r="D80" s="168">
        <v>0.08</v>
      </c>
      <c r="E80" s="166">
        <v>8</v>
      </c>
      <c r="F80" s="168">
        <v>13</v>
      </c>
      <c r="G80" s="166">
        <v>0.09</v>
      </c>
      <c r="H80" s="168">
        <v>0.11</v>
      </c>
      <c r="I80" s="166">
        <v>1.52</v>
      </c>
      <c r="J80" s="168">
        <v>1.83</v>
      </c>
      <c r="K80" s="166">
        <v>0.23</v>
      </c>
    </row>
    <row r="81" spans="1:11" s="156" customFormat="1" ht="33" customHeight="1" thickBot="1">
      <c r="A81" s="301" t="s">
        <v>202</v>
      </c>
      <c r="B81" s="302"/>
      <c r="C81" s="302"/>
      <c r="D81" s="302"/>
      <c r="E81" s="302"/>
      <c r="F81" s="302"/>
      <c r="G81" s="302"/>
      <c r="H81" s="302"/>
      <c r="I81" s="302"/>
      <c r="J81" s="302"/>
      <c r="K81" s="303"/>
    </row>
    <row r="82" spans="1:11" s="156" customFormat="1" ht="30" customHeight="1">
      <c r="A82" s="179" t="s">
        <v>203</v>
      </c>
      <c r="B82" s="161">
        <v>1000</v>
      </c>
      <c r="C82" s="163">
        <v>0.84</v>
      </c>
      <c r="D82" s="161">
        <v>0.28999999999999998</v>
      </c>
      <c r="E82" s="163">
        <v>10</v>
      </c>
      <c r="F82" s="161">
        <v>15</v>
      </c>
      <c r="G82" s="163">
        <v>0.41</v>
      </c>
      <c r="H82" s="161">
        <v>0.47</v>
      </c>
      <c r="I82" s="163">
        <v>6.13</v>
      </c>
      <c r="J82" s="161">
        <v>7.09</v>
      </c>
      <c r="K82" s="164">
        <v>0.11</v>
      </c>
    </row>
    <row r="83" spans="1:11" s="156" customFormat="1" ht="18.75" customHeight="1">
      <c r="A83" s="180" t="s">
        <v>204</v>
      </c>
      <c r="B83" s="173">
        <v>800</v>
      </c>
      <c r="C83" s="172">
        <v>0.84</v>
      </c>
      <c r="D83" s="173">
        <v>0.21</v>
      </c>
      <c r="E83" s="172">
        <v>10</v>
      </c>
      <c r="F83" s="173">
        <v>15</v>
      </c>
      <c r="G83" s="172">
        <v>0.33</v>
      </c>
      <c r="H83" s="173">
        <v>0.37</v>
      </c>
      <c r="I83" s="172">
        <v>4.92</v>
      </c>
      <c r="J83" s="173">
        <v>5.63</v>
      </c>
      <c r="K83" s="181">
        <v>0.14000000000000001</v>
      </c>
    </row>
    <row r="84" spans="1:11" s="156" customFormat="1" ht="12.75" customHeight="1">
      <c r="A84" s="180" t="s">
        <v>695</v>
      </c>
      <c r="B84" s="173">
        <v>600</v>
      </c>
      <c r="C84" s="172">
        <v>0.84</v>
      </c>
      <c r="D84" s="173">
        <v>0.14000000000000001</v>
      </c>
      <c r="E84" s="172">
        <v>8</v>
      </c>
      <c r="F84" s="173">
        <v>12</v>
      </c>
      <c r="G84" s="172">
        <v>0.22</v>
      </c>
      <c r="H84" s="173">
        <v>0.26</v>
      </c>
      <c r="I84" s="172">
        <v>3.36</v>
      </c>
      <c r="J84" s="173">
        <v>3.91</v>
      </c>
      <c r="K84" s="181">
        <v>0.17</v>
      </c>
    </row>
    <row r="85" spans="1:11" s="156" customFormat="1" ht="12.75" customHeight="1">
      <c r="A85" s="180" t="s">
        <v>696</v>
      </c>
      <c r="B85" s="173">
        <v>400</v>
      </c>
      <c r="C85" s="172">
        <v>0.84</v>
      </c>
      <c r="D85" s="173">
        <v>0.11</v>
      </c>
      <c r="E85" s="172">
        <v>8</v>
      </c>
      <c r="F85" s="173">
        <v>12</v>
      </c>
      <c r="G85" s="172">
        <v>0.14000000000000001</v>
      </c>
      <c r="H85" s="173">
        <v>0.15</v>
      </c>
      <c r="I85" s="172">
        <v>2.19</v>
      </c>
      <c r="J85" s="173">
        <v>2.42</v>
      </c>
      <c r="K85" s="181">
        <v>0.23</v>
      </c>
    </row>
    <row r="86" spans="1:11" s="156" customFormat="1" ht="12.75" customHeight="1">
      <c r="A86" s="180" t="s">
        <v>697</v>
      </c>
      <c r="B86" s="173">
        <v>300</v>
      </c>
      <c r="C86" s="172">
        <v>0.84</v>
      </c>
      <c r="D86" s="173">
        <v>0.08</v>
      </c>
      <c r="E86" s="172">
        <v>8</v>
      </c>
      <c r="F86" s="173">
        <v>12</v>
      </c>
      <c r="G86" s="172">
        <v>0.11</v>
      </c>
      <c r="H86" s="173">
        <v>0.13</v>
      </c>
      <c r="I86" s="172">
        <v>1.68</v>
      </c>
      <c r="J86" s="173">
        <v>1.95</v>
      </c>
      <c r="K86" s="181">
        <v>0.26</v>
      </c>
    </row>
    <row r="87" spans="1:11" s="156" customFormat="1" ht="12.75" customHeight="1">
      <c r="A87" s="180" t="s">
        <v>205</v>
      </c>
      <c r="B87" s="173">
        <v>1200</v>
      </c>
      <c r="C87" s="172">
        <v>0.84</v>
      </c>
      <c r="D87" s="173">
        <v>0.28999999999999998</v>
      </c>
      <c r="E87" s="172">
        <v>15</v>
      </c>
      <c r="F87" s="173">
        <v>22</v>
      </c>
      <c r="G87" s="172">
        <v>0.52</v>
      </c>
      <c r="H87" s="173">
        <v>0.57999999999999996</v>
      </c>
      <c r="I87" s="172">
        <v>8.17</v>
      </c>
      <c r="J87" s="173">
        <v>9.4600000000000009</v>
      </c>
      <c r="K87" s="181">
        <v>7.4999999999999997E-2</v>
      </c>
    </row>
    <row r="88" spans="1:11" s="156" customFormat="1" ht="18.75" customHeight="1">
      <c r="A88" s="180" t="s">
        <v>206</v>
      </c>
      <c r="B88" s="173">
        <v>1000</v>
      </c>
      <c r="C88" s="172">
        <v>0.84</v>
      </c>
      <c r="D88" s="173">
        <v>0.23</v>
      </c>
      <c r="E88" s="172">
        <v>15</v>
      </c>
      <c r="F88" s="173">
        <v>22</v>
      </c>
      <c r="G88" s="172">
        <v>0.44</v>
      </c>
      <c r="H88" s="173">
        <v>0.5</v>
      </c>
      <c r="I88" s="172">
        <v>6.86</v>
      </c>
      <c r="J88" s="173">
        <v>8.01</v>
      </c>
      <c r="K88" s="181">
        <v>9.8000000000000004E-2</v>
      </c>
    </row>
    <row r="89" spans="1:11" s="156" customFormat="1" ht="16.5" customHeight="1" thickBot="1">
      <c r="A89" s="182" t="s">
        <v>698</v>
      </c>
      <c r="B89" s="166">
        <v>800</v>
      </c>
      <c r="C89" s="168">
        <v>0.84</v>
      </c>
      <c r="D89" s="166">
        <v>0.17</v>
      </c>
      <c r="E89" s="168">
        <v>15</v>
      </c>
      <c r="F89" s="166">
        <v>22</v>
      </c>
      <c r="G89" s="168">
        <v>0.35</v>
      </c>
      <c r="H89" s="166">
        <v>0.41</v>
      </c>
      <c r="I89" s="168">
        <v>5.48</v>
      </c>
      <c r="J89" s="166">
        <v>6.49</v>
      </c>
      <c r="K89" s="169">
        <v>0.12</v>
      </c>
    </row>
    <row r="90" spans="1:11" s="156" customFormat="1" ht="33" customHeight="1" thickBot="1">
      <c r="A90" s="301" t="s">
        <v>207</v>
      </c>
      <c r="B90" s="302"/>
      <c r="C90" s="302"/>
      <c r="D90" s="302"/>
      <c r="E90" s="302"/>
      <c r="F90" s="302"/>
      <c r="G90" s="302"/>
      <c r="H90" s="302"/>
      <c r="I90" s="302"/>
      <c r="J90" s="302"/>
      <c r="K90" s="303"/>
    </row>
    <row r="91" spans="1:11" s="156" customFormat="1" ht="24.75" customHeight="1">
      <c r="A91" s="183" t="s">
        <v>208</v>
      </c>
      <c r="B91" s="161">
        <v>1800</v>
      </c>
      <c r="C91" s="163">
        <v>0.84</v>
      </c>
      <c r="D91" s="161">
        <v>0.57999999999999996</v>
      </c>
      <c r="E91" s="163">
        <v>2</v>
      </c>
      <c r="F91" s="161">
        <v>4</v>
      </c>
      <c r="G91" s="163">
        <v>0.76</v>
      </c>
      <c r="H91" s="161">
        <v>0.93</v>
      </c>
      <c r="I91" s="163">
        <v>9.6</v>
      </c>
      <c r="J91" s="161">
        <v>11.09</v>
      </c>
      <c r="K91" s="164">
        <v>0.09</v>
      </c>
    </row>
    <row r="92" spans="1:11" s="156" customFormat="1" ht="12.75" customHeight="1">
      <c r="A92" s="184" t="s">
        <v>209</v>
      </c>
      <c r="B92" s="173">
        <v>1700</v>
      </c>
      <c r="C92" s="172">
        <v>0.84</v>
      </c>
      <c r="D92" s="173">
        <v>0.52</v>
      </c>
      <c r="E92" s="172">
        <v>2</v>
      </c>
      <c r="F92" s="173">
        <v>4</v>
      </c>
      <c r="G92" s="172">
        <v>0.7</v>
      </c>
      <c r="H92" s="173">
        <v>0.87</v>
      </c>
      <c r="I92" s="172">
        <v>8.9499999999999993</v>
      </c>
      <c r="J92" s="173">
        <v>10.42</v>
      </c>
      <c r="K92" s="181">
        <v>9.8000000000000004E-2</v>
      </c>
    </row>
    <row r="93" spans="1:11" s="156" customFormat="1" ht="12.75" customHeight="1">
      <c r="A93" s="184" t="s">
        <v>210</v>
      </c>
      <c r="B93" s="173">
        <v>1600</v>
      </c>
      <c r="C93" s="172">
        <v>0.84</v>
      </c>
      <c r="D93" s="173">
        <v>0.47</v>
      </c>
      <c r="E93" s="172">
        <v>2</v>
      </c>
      <c r="F93" s="173">
        <v>4</v>
      </c>
      <c r="G93" s="172">
        <v>0.7</v>
      </c>
      <c r="H93" s="173">
        <v>0.81</v>
      </c>
      <c r="I93" s="172">
        <v>8.69</v>
      </c>
      <c r="J93" s="173">
        <v>9.76</v>
      </c>
      <c r="K93" s="181">
        <v>0.12</v>
      </c>
    </row>
    <row r="94" spans="1:11" s="156" customFormat="1">
      <c r="A94" s="184" t="s">
        <v>211</v>
      </c>
      <c r="B94" s="173">
        <v>1400</v>
      </c>
      <c r="C94" s="172">
        <v>0.84</v>
      </c>
      <c r="D94" s="173">
        <v>0.41</v>
      </c>
      <c r="E94" s="172">
        <v>2</v>
      </c>
      <c r="F94" s="173">
        <v>4</v>
      </c>
      <c r="G94" s="172">
        <v>0.52</v>
      </c>
      <c r="H94" s="173">
        <v>0.64</v>
      </c>
      <c r="I94" s="172">
        <v>7</v>
      </c>
      <c r="J94" s="173">
        <v>8.11</v>
      </c>
      <c r="K94" s="181">
        <v>0.11</v>
      </c>
    </row>
    <row r="95" spans="1:11" s="156" customFormat="1" ht="12.75" customHeight="1">
      <c r="A95" s="184" t="s">
        <v>699</v>
      </c>
      <c r="B95" s="173">
        <v>1200</v>
      </c>
      <c r="C95" s="172">
        <v>0.84</v>
      </c>
      <c r="D95" s="173">
        <v>0.35</v>
      </c>
      <c r="E95" s="172">
        <v>2</v>
      </c>
      <c r="F95" s="173">
        <v>4</v>
      </c>
      <c r="G95" s="172">
        <v>0.47</v>
      </c>
      <c r="H95" s="173">
        <v>0.57999999999999996</v>
      </c>
      <c r="I95" s="172">
        <v>6.16</v>
      </c>
      <c r="J95" s="173">
        <v>7.15</v>
      </c>
      <c r="K95" s="181">
        <v>0.14000000000000001</v>
      </c>
    </row>
    <row r="96" spans="1:11" s="156" customFormat="1">
      <c r="A96" s="184" t="s">
        <v>212</v>
      </c>
      <c r="B96" s="173">
        <v>1000</v>
      </c>
      <c r="C96" s="172">
        <v>0.84</v>
      </c>
      <c r="D96" s="173">
        <v>0.21</v>
      </c>
      <c r="E96" s="172">
        <v>7</v>
      </c>
      <c r="F96" s="173">
        <v>12</v>
      </c>
      <c r="G96" s="172">
        <v>0.26</v>
      </c>
      <c r="H96" s="173">
        <v>0.3</v>
      </c>
      <c r="I96" s="172">
        <v>4.6399999999999997</v>
      </c>
      <c r="J96" s="173">
        <v>5.42</v>
      </c>
      <c r="K96" s="181">
        <v>0.15</v>
      </c>
    </row>
    <row r="97" spans="1:11" s="156" customFormat="1" ht="12.75" customHeight="1">
      <c r="A97" s="184" t="s">
        <v>700</v>
      </c>
      <c r="B97" s="173">
        <v>800</v>
      </c>
      <c r="C97" s="172">
        <v>0.84</v>
      </c>
      <c r="D97" s="173">
        <v>0.16</v>
      </c>
      <c r="E97" s="172">
        <v>7</v>
      </c>
      <c r="F97" s="173">
        <v>12</v>
      </c>
      <c r="G97" s="172">
        <v>0.21</v>
      </c>
      <c r="H97" s="173">
        <v>0.26</v>
      </c>
      <c r="I97" s="172">
        <v>3.73</v>
      </c>
      <c r="J97" s="173">
        <v>4.51</v>
      </c>
      <c r="K97" s="181">
        <v>0.16</v>
      </c>
    </row>
    <row r="98" spans="1:11" s="156" customFormat="1">
      <c r="A98" s="184" t="s">
        <v>213</v>
      </c>
      <c r="B98" s="173">
        <v>600</v>
      </c>
      <c r="C98" s="172">
        <v>0.84</v>
      </c>
      <c r="D98" s="173">
        <v>0.14000000000000001</v>
      </c>
      <c r="E98" s="172">
        <v>10</v>
      </c>
      <c r="F98" s="173">
        <v>15</v>
      </c>
      <c r="G98" s="172">
        <v>0.19</v>
      </c>
      <c r="H98" s="173">
        <v>0.23</v>
      </c>
      <c r="I98" s="172">
        <v>3.24</v>
      </c>
      <c r="J98" s="173">
        <v>3.84</v>
      </c>
      <c r="K98" s="181">
        <v>0.17</v>
      </c>
    </row>
    <row r="99" spans="1:11" s="156" customFormat="1">
      <c r="A99" s="184" t="s">
        <v>214</v>
      </c>
      <c r="B99" s="173">
        <v>500</v>
      </c>
      <c r="C99" s="172">
        <v>0.84</v>
      </c>
      <c r="D99" s="173">
        <v>0.12</v>
      </c>
      <c r="E99" s="172">
        <v>6</v>
      </c>
      <c r="F99" s="173">
        <v>10</v>
      </c>
      <c r="G99" s="172">
        <v>0.15</v>
      </c>
      <c r="H99" s="173">
        <v>0.19</v>
      </c>
      <c r="I99" s="172">
        <v>2.44</v>
      </c>
      <c r="J99" s="173">
        <v>2.95</v>
      </c>
      <c r="K99" s="181">
        <v>0.43</v>
      </c>
    </row>
    <row r="100" spans="1:11" s="156" customFormat="1" ht="12.75" customHeight="1">
      <c r="A100" s="184" t="s">
        <v>215</v>
      </c>
      <c r="B100" s="173">
        <v>400</v>
      </c>
      <c r="C100" s="172">
        <v>0.84</v>
      </c>
      <c r="D100" s="173">
        <v>0.09</v>
      </c>
      <c r="E100" s="172">
        <v>6</v>
      </c>
      <c r="F100" s="173">
        <v>10</v>
      </c>
      <c r="G100" s="172">
        <v>0.13</v>
      </c>
      <c r="H100" s="173">
        <v>0.15</v>
      </c>
      <c r="I100" s="172">
        <v>2.0299999999999998</v>
      </c>
      <c r="J100" s="173">
        <v>2.35</v>
      </c>
      <c r="K100" s="181">
        <v>0.53</v>
      </c>
    </row>
    <row r="101" spans="1:11" s="156" customFormat="1" ht="12.75" customHeight="1">
      <c r="A101" s="184" t="s">
        <v>216</v>
      </c>
      <c r="B101" s="173">
        <v>1200</v>
      </c>
      <c r="C101" s="172">
        <v>0.84</v>
      </c>
      <c r="D101" s="173">
        <v>0.35</v>
      </c>
      <c r="E101" s="172">
        <v>4</v>
      </c>
      <c r="F101" s="173">
        <v>6</v>
      </c>
      <c r="G101" s="172">
        <v>0.41</v>
      </c>
      <c r="H101" s="173">
        <v>0.47</v>
      </c>
      <c r="I101" s="172">
        <v>6.01</v>
      </c>
      <c r="J101" s="173">
        <v>6.7</v>
      </c>
      <c r="K101" s="181">
        <v>9.8000000000000004E-2</v>
      </c>
    </row>
    <row r="102" spans="1:11" s="156" customFormat="1" ht="12.75" customHeight="1">
      <c r="A102" s="184" t="s">
        <v>217</v>
      </c>
      <c r="B102" s="173">
        <v>1000</v>
      </c>
      <c r="C102" s="172">
        <v>0.84</v>
      </c>
      <c r="D102" s="173">
        <v>0.23</v>
      </c>
      <c r="E102" s="172">
        <v>4</v>
      </c>
      <c r="F102" s="173">
        <v>6</v>
      </c>
      <c r="G102" s="172">
        <v>0.28999999999999998</v>
      </c>
      <c r="H102" s="173">
        <v>0.35</v>
      </c>
      <c r="I102" s="172">
        <v>4.62</v>
      </c>
      <c r="J102" s="173">
        <v>5.28</v>
      </c>
      <c r="K102" s="181">
        <v>0.11</v>
      </c>
    </row>
    <row r="103" spans="1:11" s="156" customFormat="1" ht="30" customHeight="1" thickBot="1">
      <c r="A103" s="185" t="s">
        <v>218</v>
      </c>
      <c r="B103" s="166">
        <v>800</v>
      </c>
      <c r="C103" s="168">
        <v>0.84</v>
      </c>
      <c r="D103" s="166">
        <v>0.15</v>
      </c>
      <c r="E103" s="168">
        <v>4</v>
      </c>
      <c r="F103" s="166">
        <v>6</v>
      </c>
      <c r="G103" s="168">
        <v>0.19</v>
      </c>
      <c r="H103" s="166">
        <v>0.21</v>
      </c>
      <c r="I103" s="168">
        <v>3.34</v>
      </c>
      <c r="J103" s="166">
        <v>3.66</v>
      </c>
      <c r="K103" s="169">
        <v>7.4999999999999997E-2</v>
      </c>
    </row>
    <row r="104" spans="1:11" s="156" customFormat="1" ht="33" customHeight="1" thickBot="1">
      <c r="A104" s="285" t="s">
        <v>219</v>
      </c>
      <c r="B104" s="286"/>
      <c r="C104" s="286"/>
      <c r="D104" s="286"/>
      <c r="E104" s="286"/>
      <c r="F104" s="286"/>
      <c r="G104" s="286"/>
      <c r="H104" s="286"/>
      <c r="I104" s="286"/>
      <c r="J104" s="286"/>
      <c r="K104" s="287"/>
    </row>
    <row r="105" spans="1:11" s="156" customFormat="1" ht="33" customHeight="1" thickBot="1">
      <c r="A105" s="304" t="s">
        <v>220</v>
      </c>
      <c r="B105" s="305"/>
      <c r="C105" s="305"/>
      <c r="D105" s="305"/>
      <c r="E105" s="305"/>
      <c r="F105" s="305"/>
      <c r="G105" s="305"/>
      <c r="H105" s="305"/>
      <c r="I105" s="305"/>
      <c r="J105" s="305"/>
      <c r="K105" s="306"/>
    </row>
    <row r="106" spans="1:11" s="156" customFormat="1">
      <c r="A106" s="179" t="s">
        <v>221</v>
      </c>
      <c r="B106" s="161">
        <v>1800</v>
      </c>
      <c r="C106" s="163">
        <v>0.88</v>
      </c>
      <c r="D106" s="161">
        <v>0.56000000000000005</v>
      </c>
      <c r="E106" s="163">
        <v>1</v>
      </c>
      <c r="F106" s="161">
        <v>2</v>
      </c>
      <c r="G106" s="163">
        <v>0.7</v>
      </c>
      <c r="H106" s="161">
        <v>0.81</v>
      </c>
      <c r="I106" s="163">
        <v>9.1999999999999993</v>
      </c>
      <c r="J106" s="161">
        <v>10.119999999999999</v>
      </c>
      <c r="K106" s="164">
        <v>0.11</v>
      </c>
    </row>
    <row r="107" spans="1:11" s="156" customFormat="1">
      <c r="A107" s="186" t="s">
        <v>222</v>
      </c>
      <c r="B107" s="173">
        <v>1700</v>
      </c>
      <c r="C107" s="172">
        <v>0.88</v>
      </c>
      <c r="D107" s="173">
        <v>0.52</v>
      </c>
      <c r="E107" s="172">
        <v>1.5</v>
      </c>
      <c r="F107" s="173">
        <v>3</v>
      </c>
      <c r="G107" s="172">
        <v>0.64</v>
      </c>
      <c r="H107" s="173">
        <v>0.76</v>
      </c>
      <c r="I107" s="172">
        <v>8.64</v>
      </c>
      <c r="J107" s="173">
        <v>9.6999999999999993</v>
      </c>
      <c r="K107" s="181">
        <v>0.12</v>
      </c>
    </row>
    <row r="108" spans="1:11" s="156" customFormat="1">
      <c r="A108" s="186" t="s">
        <v>223</v>
      </c>
      <c r="B108" s="173">
        <v>1600</v>
      </c>
      <c r="C108" s="172">
        <v>0.88</v>
      </c>
      <c r="D108" s="173">
        <v>0.47</v>
      </c>
      <c r="E108" s="172">
        <v>2</v>
      </c>
      <c r="F108" s="173">
        <v>4</v>
      </c>
      <c r="G108" s="172">
        <v>0.57999999999999996</v>
      </c>
      <c r="H108" s="173">
        <v>0.7</v>
      </c>
      <c r="I108" s="172">
        <v>8.08</v>
      </c>
      <c r="J108" s="173">
        <v>9.23</v>
      </c>
      <c r="K108" s="181">
        <v>0.15</v>
      </c>
    </row>
    <row r="109" spans="1:11" s="156" customFormat="1">
      <c r="A109" s="186" t="s">
        <v>224</v>
      </c>
      <c r="B109" s="173">
        <v>1800</v>
      </c>
      <c r="C109" s="172">
        <v>0.88</v>
      </c>
      <c r="D109" s="173">
        <v>0.7</v>
      </c>
      <c r="E109" s="172">
        <v>2</v>
      </c>
      <c r="F109" s="173">
        <v>4</v>
      </c>
      <c r="G109" s="172">
        <v>0.76</v>
      </c>
      <c r="H109" s="173">
        <v>0.87</v>
      </c>
      <c r="I109" s="172">
        <v>9.77</v>
      </c>
      <c r="J109" s="173">
        <v>10.9</v>
      </c>
      <c r="K109" s="181">
        <v>0.11</v>
      </c>
    </row>
    <row r="110" spans="1:11" s="156" customFormat="1">
      <c r="A110" s="186" t="s">
        <v>225</v>
      </c>
      <c r="B110" s="173">
        <v>1200</v>
      </c>
      <c r="C110" s="172">
        <v>0.88</v>
      </c>
      <c r="D110" s="173">
        <v>0.35</v>
      </c>
      <c r="E110" s="172">
        <v>2</v>
      </c>
      <c r="F110" s="173">
        <v>4</v>
      </c>
      <c r="G110" s="172">
        <v>0.47</v>
      </c>
      <c r="H110" s="173">
        <v>0.52</v>
      </c>
      <c r="I110" s="172">
        <v>6.26</v>
      </c>
      <c r="J110" s="173">
        <v>6.49</v>
      </c>
      <c r="K110" s="181">
        <v>0.19</v>
      </c>
    </row>
    <row r="111" spans="1:11" s="156" customFormat="1" ht="15.75" customHeight="1">
      <c r="A111" s="180" t="s">
        <v>226</v>
      </c>
      <c r="B111" s="173">
        <v>1000</v>
      </c>
      <c r="C111" s="172">
        <v>0.88</v>
      </c>
      <c r="D111" s="173">
        <v>0.28999999999999998</v>
      </c>
      <c r="E111" s="172">
        <v>2</v>
      </c>
      <c r="F111" s="173">
        <v>4</v>
      </c>
      <c r="G111" s="172">
        <v>0.41</v>
      </c>
      <c r="H111" s="173">
        <v>0.47</v>
      </c>
      <c r="I111" s="172">
        <v>5.35</v>
      </c>
      <c r="J111" s="173">
        <v>5.96</v>
      </c>
      <c r="K111" s="181">
        <v>0.23</v>
      </c>
    </row>
    <row r="112" spans="1:11" s="156" customFormat="1" ht="13.5" thickBot="1">
      <c r="A112" s="187" t="s">
        <v>227</v>
      </c>
      <c r="B112" s="166">
        <v>1500</v>
      </c>
      <c r="C112" s="168">
        <v>0.88</v>
      </c>
      <c r="D112" s="166">
        <v>0.52</v>
      </c>
      <c r="E112" s="168">
        <v>1.5</v>
      </c>
      <c r="F112" s="166">
        <v>3</v>
      </c>
      <c r="G112" s="168">
        <v>0.64</v>
      </c>
      <c r="H112" s="166">
        <v>0.7</v>
      </c>
      <c r="I112" s="168">
        <v>8.1199999999999992</v>
      </c>
      <c r="J112" s="166">
        <v>8.76</v>
      </c>
      <c r="K112" s="169">
        <v>0.11</v>
      </c>
    </row>
    <row r="113" spans="1:11" s="156" customFormat="1" ht="33" customHeight="1" thickBot="1">
      <c r="A113" s="301" t="s">
        <v>228</v>
      </c>
      <c r="B113" s="302"/>
      <c r="C113" s="302"/>
      <c r="D113" s="302"/>
      <c r="E113" s="302"/>
      <c r="F113" s="302"/>
      <c r="G113" s="302"/>
      <c r="H113" s="302"/>
      <c r="I113" s="302"/>
      <c r="J113" s="302"/>
      <c r="K113" s="303"/>
    </row>
    <row r="114" spans="1:11" s="156" customFormat="1" ht="14.25">
      <c r="A114" s="179" t="s">
        <v>731</v>
      </c>
      <c r="B114" s="161">
        <v>1600</v>
      </c>
      <c r="C114" s="163">
        <v>0.88</v>
      </c>
      <c r="D114" s="161">
        <v>0.47</v>
      </c>
      <c r="E114" s="163">
        <v>1</v>
      </c>
      <c r="F114" s="161">
        <v>2</v>
      </c>
      <c r="G114" s="163">
        <v>0.57999999999999996</v>
      </c>
      <c r="H114" s="161">
        <v>0.64</v>
      </c>
      <c r="I114" s="163">
        <v>7.91</v>
      </c>
      <c r="J114" s="161">
        <v>8.48</v>
      </c>
      <c r="K114" s="164">
        <v>0.14000000000000001</v>
      </c>
    </row>
    <row r="115" spans="1:11" s="156" customFormat="1" ht="27">
      <c r="A115" s="186" t="s">
        <v>732</v>
      </c>
      <c r="B115" s="173">
        <v>1400</v>
      </c>
      <c r="C115" s="172">
        <v>0.88</v>
      </c>
      <c r="D115" s="173">
        <v>0.41</v>
      </c>
      <c r="E115" s="172">
        <v>1</v>
      </c>
      <c r="F115" s="173">
        <v>2</v>
      </c>
      <c r="G115" s="172">
        <v>0.52</v>
      </c>
      <c r="H115" s="173">
        <v>0.57999999999999996</v>
      </c>
      <c r="I115" s="172">
        <v>7.01</v>
      </c>
      <c r="J115" s="173">
        <v>7.56</v>
      </c>
      <c r="K115" s="181">
        <v>0.16</v>
      </c>
    </row>
    <row r="116" spans="1:11" s="156" customFormat="1" ht="27">
      <c r="A116" s="186" t="s">
        <v>733</v>
      </c>
      <c r="B116" s="173">
        <v>1200</v>
      </c>
      <c r="C116" s="172">
        <v>0.88</v>
      </c>
      <c r="D116" s="173">
        <v>0.35</v>
      </c>
      <c r="E116" s="172">
        <v>1</v>
      </c>
      <c r="F116" s="173">
        <v>2</v>
      </c>
      <c r="G116" s="172">
        <v>0.47</v>
      </c>
      <c r="H116" s="173">
        <v>0.52</v>
      </c>
      <c r="I116" s="172">
        <v>6.16</v>
      </c>
      <c r="J116" s="173">
        <v>6.62</v>
      </c>
      <c r="K116" s="181">
        <v>0.17</v>
      </c>
    </row>
    <row r="117" spans="1:11" s="156" customFormat="1">
      <c r="A117" s="186" t="s">
        <v>229</v>
      </c>
      <c r="B117" s="173">
        <v>1500</v>
      </c>
      <c r="C117" s="172">
        <v>0.88</v>
      </c>
      <c r="D117" s="173">
        <v>0.64</v>
      </c>
      <c r="E117" s="172">
        <v>2</v>
      </c>
      <c r="F117" s="173">
        <v>4</v>
      </c>
      <c r="G117" s="172">
        <v>0.7</v>
      </c>
      <c r="H117" s="173">
        <v>0.81</v>
      </c>
      <c r="I117" s="172">
        <v>8.59</v>
      </c>
      <c r="J117" s="173">
        <v>9.6300000000000008</v>
      </c>
      <c r="K117" s="181">
        <v>0.13</v>
      </c>
    </row>
    <row r="118" spans="1:11" s="156" customFormat="1" ht="13.5" thickBot="1">
      <c r="A118" s="187" t="s">
        <v>230</v>
      </c>
      <c r="B118" s="166">
        <v>1400</v>
      </c>
      <c r="C118" s="168">
        <v>0.88</v>
      </c>
      <c r="D118" s="166">
        <v>0.52</v>
      </c>
      <c r="E118" s="168">
        <v>2</v>
      </c>
      <c r="F118" s="166">
        <v>4</v>
      </c>
      <c r="G118" s="168">
        <v>0.64</v>
      </c>
      <c r="H118" s="166">
        <v>0.76</v>
      </c>
      <c r="I118" s="168">
        <v>7.93</v>
      </c>
      <c r="J118" s="166">
        <v>9.01</v>
      </c>
      <c r="K118" s="169">
        <v>0.14000000000000001</v>
      </c>
    </row>
    <row r="119" spans="1:11" s="156" customFormat="1" ht="33" customHeight="1" thickBot="1">
      <c r="A119" s="301" t="s">
        <v>231</v>
      </c>
      <c r="B119" s="302"/>
      <c r="C119" s="302"/>
      <c r="D119" s="302"/>
      <c r="E119" s="302"/>
      <c r="F119" s="302"/>
      <c r="G119" s="302"/>
      <c r="H119" s="302"/>
      <c r="I119" s="302"/>
      <c r="J119" s="302"/>
      <c r="K119" s="303"/>
    </row>
    <row r="120" spans="1:11" s="156" customFormat="1" ht="15.75" customHeight="1">
      <c r="A120" s="188" t="s">
        <v>232</v>
      </c>
      <c r="B120" s="161">
        <v>2800</v>
      </c>
      <c r="C120" s="163">
        <v>0.88</v>
      </c>
      <c r="D120" s="161">
        <v>3.49</v>
      </c>
      <c r="E120" s="163">
        <v>0</v>
      </c>
      <c r="F120" s="161">
        <v>0</v>
      </c>
      <c r="G120" s="163">
        <v>3.49</v>
      </c>
      <c r="H120" s="161">
        <v>3.49</v>
      </c>
      <c r="I120" s="163">
        <v>25.04</v>
      </c>
      <c r="J120" s="161">
        <v>25.04</v>
      </c>
      <c r="K120" s="164">
        <v>8.0000000000000002E-3</v>
      </c>
    </row>
    <row r="121" spans="1:11" s="156" customFormat="1">
      <c r="A121" s="186" t="s">
        <v>233</v>
      </c>
      <c r="B121" s="173">
        <v>2800</v>
      </c>
      <c r="C121" s="172">
        <v>0.88</v>
      </c>
      <c r="D121" s="173">
        <v>2.91</v>
      </c>
      <c r="E121" s="172">
        <v>0</v>
      </c>
      <c r="F121" s="173">
        <v>0</v>
      </c>
      <c r="G121" s="172">
        <v>2.91</v>
      </c>
      <c r="H121" s="173">
        <v>2.91</v>
      </c>
      <c r="I121" s="172">
        <v>22.86</v>
      </c>
      <c r="J121" s="173">
        <v>22.86</v>
      </c>
      <c r="K121" s="181">
        <v>8.0000000000000002E-3</v>
      </c>
    </row>
    <row r="122" spans="1:11" s="156" customFormat="1">
      <c r="A122" s="186" t="s">
        <v>234</v>
      </c>
      <c r="B122" s="173">
        <v>2000</v>
      </c>
      <c r="C122" s="172">
        <v>0.88</v>
      </c>
      <c r="D122" s="173">
        <v>0.93</v>
      </c>
      <c r="E122" s="172">
        <v>2</v>
      </c>
      <c r="F122" s="173">
        <v>3</v>
      </c>
      <c r="G122" s="172">
        <v>1.1599999999999999</v>
      </c>
      <c r="H122" s="173">
        <v>1.28</v>
      </c>
      <c r="I122" s="172">
        <v>12.77</v>
      </c>
      <c r="J122" s="173">
        <v>13.7</v>
      </c>
      <c r="K122" s="181">
        <v>0.06</v>
      </c>
    </row>
    <row r="123" spans="1:11" s="156" customFormat="1" ht="12.75" customHeight="1">
      <c r="A123" s="180" t="s">
        <v>701</v>
      </c>
      <c r="B123" s="173">
        <v>1800</v>
      </c>
      <c r="C123" s="172">
        <v>0.88</v>
      </c>
      <c r="D123" s="173">
        <v>0.7</v>
      </c>
      <c r="E123" s="172">
        <v>2</v>
      </c>
      <c r="F123" s="173">
        <v>3</v>
      </c>
      <c r="G123" s="172">
        <v>0.93</v>
      </c>
      <c r="H123" s="173">
        <v>1.05</v>
      </c>
      <c r="I123" s="172">
        <v>10.85</v>
      </c>
      <c r="J123" s="173">
        <v>11.77</v>
      </c>
      <c r="K123" s="181">
        <v>7.4999999999999997E-2</v>
      </c>
    </row>
    <row r="124" spans="1:11" s="156" customFormat="1" ht="12.75" customHeight="1">
      <c r="A124" s="180" t="s">
        <v>702</v>
      </c>
      <c r="B124" s="173">
        <v>1600</v>
      </c>
      <c r="C124" s="172">
        <v>0.88</v>
      </c>
      <c r="D124" s="173">
        <v>0.57999999999999996</v>
      </c>
      <c r="E124" s="172">
        <v>2</v>
      </c>
      <c r="F124" s="173">
        <v>3</v>
      </c>
      <c r="G124" s="172">
        <v>0.73</v>
      </c>
      <c r="H124" s="173">
        <v>0.81</v>
      </c>
      <c r="I124" s="172">
        <v>9.06</v>
      </c>
      <c r="J124" s="173">
        <v>9.75</v>
      </c>
      <c r="K124" s="181">
        <v>0.09</v>
      </c>
    </row>
    <row r="125" spans="1:11" s="156" customFormat="1" ht="12.75" customHeight="1">
      <c r="A125" s="180" t="s">
        <v>703</v>
      </c>
      <c r="B125" s="173">
        <v>1400</v>
      </c>
      <c r="C125" s="172">
        <v>0.88</v>
      </c>
      <c r="D125" s="173">
        <v>0.49</v>
      </c>
      <c r="E125" s="172">
        <v>2</v>
      </c>
      <c r="F125" s="173">
        <v>3</v>
      </c>
      <c r="G125" s="172">
        <v>0.56000000000000005</v>
      </c>
      <c r="H125" s="173">
        <v>0.57999999999999996</v>
      </c>
      <c r="I125" s="172">
        <v>7.42</v>
      </c>
      <c r="J125" s="173">
        <v>7.72</v>
      </c>
      <c r="K125" s="181">
        <v>0.11</v>
      </c>
    </row>
    <row r="126" spans="1:11" s="156" customFormat="1" ht="12.75" customHeight="1">
      <c r="A126" s="180" t="s">
        <v>235</v>
      </c>
      <c r="B126" s="173">
        <v>2000</v>
      </c>
      <c r="C126" s="172">
        <v>0.88</v>
      </c>
      <c r="D126" s="173">
        <v>0.76</v>
      </c>
      <c r="E126" s="172">
        <v>3</v>
      </c>
      <c r="F126" s="173">
        <v>5</v>
      </c>
      <c r="G126" s="172">
        <v>0.93</v>
      </c>
      <c r="H126" s="173">
        <v>1.05</v>
      </c>
      <c r="I126" s="172">
        <v>11.68</v>
      </c>
      <c r="J126" s="173">
        <v>12.92</v>
      </c>
      <c r="K126" s="181">
        <v>7.4999999999999997E-2</v>
      </c>
    </row>
    <row r="127" spans="1:11" s="156" customFormat="1" ht="12.75" customHeight="1">
      <c r="A127" s="180" t="s">
        <v>704</v>
      </c>
      <c r="B127" s="173">
        <v>1800</v>
      </c>
      <c r="C127" s="172">
        <v>0.88</v>
      </c>
      <c r="D127" s="173">
        <v>0.56000000000000005</v>
      </c>
      <c r="E127" s="172">
        <v>3</v>
      </c>
      <c r="F127" s="173">
        <v>5</v>
      </c>
      <c r="G127" s="172">
        <v>0.7</v>
      </c>
      <c r="H127" s="173">
        <v>0.81</v>
      </c>
      <c r="I127" s="172">
        <v>9.61</v>
      </c>
      <c r="J127" s="173">
        <v>10.76</v>
      </c>
      <c r="K127" s="181">
        <v>8.3000000000000004E-2</v>
      </c>
    </row>
    <row r="128" spans="1:11" s="156" customFormat="1" ht="12.75" customHeight="1">
      <c r="A128" s="180" t="s">
        <v>705</v>
      </c>
      <c r="B128" s="173">
        <v>1600</v>
      </c>
      <c r="C128" s="172">
        <v>0.88</v>
      </c>
      <c r="D128" s="173">
        <v>0.41</v>
      </c>
      <c r="E128" s="172">
        <v>3</v>
      </c>
      <c r="F128" s="173">
        <v>5</v>
      </c>
      <c r="G128" s="172">
        <v>0.52</v>
      </c>
      <c r="H128" s="173">
        <v>0.64</v>
      </c>
      <c r="I128" s="172">
        <v>7.81</v>
      </c>
      <c r="J128" s="173">
        <v>9.02</v>
      </c>
      <c r="K128" s="181">
        <v>0.09</v>
      </c>
    </row>
    <row r="129" spans="1:11" s="156" customFormat="1" ht="12.75" customHeight="1">
      <c r="A129" s="180" t="s">
        <v>706</v>
      </c>
      <c r="B129" s="173">
        <v>1400</v>
      </c>
      <c r="C129" s="172">
        <v>0.88</v>
      </c>
      <c r="D129" s="173">
        <v>0.33</v>
      </c>
      <c r="E129" s="172">
        <v>3</v>
      </c>
      <c r="F129" s="173">
        <v>5</v>
      </c>
      <c r="G129" s="172">
        <v>0.43</v>
      </c>
      <c r="H129" s="173">
        <v>0.52</v>
      </c>
      <c r="I129" s="172">
        <v>6.64</v>
      </c>
      <c r="J129" s="173">
        <v>7.6</v>
      </c>
      <c r="K129" s="181">
        <v>9.8000000000000004E-2</v>
      </c>
    </row>
    <row r="130" spans="1:11" s="156" customFormat="1" ht="12.75" customHeight="1">
      <c r="A130" s="180" t="s">
        <v>707</v>
      </c>
      <c r="B130" s="173">
        <v>1200</v>
      </c>
      <c r="C130" s="172">
        <v>0.88</v>
      </c>
      <c r="D130" s="173">
        <v>0.27</v>
      </c>
      <c r="E130" s="172">
        <v>3</v>
      </c>
      <c r="F130" s="173">
        <v>5</v>
      </c>
      <c r="G130" s="172">
        <v>0.35</v>
      </c>
      <c r="H130" s="173">
        <v>0.41</v>
      </c>
      <c r="I130" s="172">
        <v>5.55</v>
      </c>
      <c r="J130" s="173">
        <v>6.25</v>
      </c>
      <c r="K130" s="181">
        <v>0.11</v>
      </c>
    </row>
    <row r="131" spans="1:11" s="156" customFormat="1" ht="12.75" customHeight="1" thickBot="1">
      <c r="A131" s="182" t="s">
        <v>708</v>
      </c>
      <c r="B131" s="166">
        <v>1000</v>
      </c>
      <c r="C131" s="168">
        <v>0.88</v>
      </c>
      <c r="D131" s="166">
        <v>0.21</v>
      </c>
      <c r="E131" s="168">
        <v>3</v>
      </c>
      <c r="F131" s="166">
        <v>5</v>
      </c>
      <c r="G131" s="168">
        <v>0.24</v>
      </c>
      <c r="H131" s="166">
        <v>0.28999999999999998</v>
      </c>
      <c r="I131" s="168">
        <v>4.2</v>
      </c>
      <c r="J131" s="166">
        <v>4.8</v>
      </c>
      <c r="K131" s="169">
        <v>0.11</v>
      </c>
    </row>
    <row r="132" spans="1:11" s="156" customFormat="1" ht="33" customHeight="1" thickBot="1">
      <c r="A132" s="285" t="s">
        <v>236</v>
      </c>
      <c r="B132" s="286"/>
      <c r="C132" s="286"/>
      <c r="D132" s="286"/>
      <c r="E132" s="286"/>
      <c r="F132" s="286"/>
      <c r="G132" s="286"/>
      <c r="H132" s="286"/>
      <c r="I132" s="286"/>
      <c r="J132" s="286"/>
      <c r="K132" s="287"/>
    </row>
    <row r="133" spans="1:11" s="156" customFormat="1" ht="30" customHeight="1">
      <c r="A133" s="179" t="s">
        <v>237</v>
      </c>
      <c r="B133" s="161">
        <v>500</v>
      </c>
      <c r="C133" s="163">
        <v>2.2999999999999998</v>
      </c>
      <c r="D133" s="161">
        <v>0.09</v>
      </c>
      <c r="E133" s="163">
        <v>15</v>
      </c>
      <c r="F133" s="161">
        <v>20</v>
      </c>
      <c r="G133" s="163">
        <v>0.14000000000000001</v>
      </c>
      <c r="H133" s="161">
        <v>0.18</v>
      </c>
      <c r="I133" s="163">
        <v>3.87</v>
      </c>
      <c r="J133" s="161">
        <v>4.54</v>
      </c>
      <c r="K133" s="164">
        <v>0.06</v>
      </c>
    </row>
    <row r="134" spans="1:11" s="156" customFormat="1" ht="15.75" customHeight="1">
      <c r="A134" s="180" t="s">
        <v>238</v>
      </c>
      <c r="B134" s="173">
        <v>500</v>
      </c>
      <c r="C134" s="172">
        <v>2.2999999999999998</v>
      </c>
      <c r="D134" s="173">
        <v>0.18</v>
      </c>
      <c r="E134" s="172">
        <v>15</v>
      </c>
      <c r="F134" s="173">
        <v>20</v>
      </c>
      <c r="G134" s="172">
        <v>0.28999999999999998</v>
      </c>
      <c r="H134" s="173">
        <v>0.35</v>
      </c>
      <c r="I134" s="172">
        <v>5.56</v>
      </c>
      <c r="J134" s="173">
        <v>6.33</v>
      </c>
      <c r="K134" s="181">
        <v>0.32</v>
      </c>
    </row>
    <row r="135" spans="1:11" s="156" customFormat="1" ht="30" customHeight="1">
      <c r="A135" s="186" t="s">
        <v>239</v>
      </c>
      <c r="B135" s="173">
        <v>700</v>
      </c>
      <c r="C135" s="172">
        <v>2.2999999999999998</v>
      </c>
      <c r="D135" s="173">
        <v>0.1</v>
      </c>
      <c r="E135" s="172">
        <v>10</v>
      </c>
      <c r="F135" s="173">
        <v>15</v>
      </c>
      <c r="G135" s="172">
        <v>0.18</v>
      </c>
      <c r="H135" s="173">
        <v>0.23</v>
      </c>
      <c r="I135" s="172">
        <v>5</v>
      </c>
      <c r="J135" s="173">
        <v>5.86</v>
      </c>
      <c r="K135" s="181">
        <v>0.05</v>
      </c>
    </row>
    <row r="136" spans="1:11" s="156" customFormat="1">
      <c r="A136" s="186" t="s">
        <v>240</v>
      </c>
      <c r="B136" s="173">
        <v>700</v>
      </c>
      <c r="C136" s="172">
        <v>2.2999999999999998</v>
      </c>
      <c r="D136" s="173">
        <v>0.23</v>
      </c>
      <c r="E136" s="172">
        <v>10</v>
      </c>
      <c r="F136" s="173">
        <v>15</v>
      </c>
      <c r="G136" s="172">
        <v>0.35</v>
      </c>
      <c r="H136" s="173">
        <v>0.41</v>
      </c>
      <c r="I136" s="172">
        <v>6.9</v>
      </c>
      <c r="J136" s="173">
        <v>7.83</v>
      </c>
      <c r="K136" s="181">
        <v>0.3</v>
      </c>
    </row>
    <row r="137" spans="1:11" s="156" customFormat="1">
      <c r="A137" s="186" t="s">
        <v>241</v>
      </c>
      <c r="B137" s="173">
        <v>600</v>
      </c>
      <c r="C137" s="172">
        <v>2.2999999999999998</v>
      </c>
      <c r="D137" s="173">
        <v>0.12</v>
      </c>
      <c r="E137" s="172">
        <v>10</v>
      </c>
      <c r="F137" s="173">
        <v>13</v>
      </c>
      <c r="G137" s="172">
        <v>0.15</v>
      </c>
      <c r="H137" s="173">
        <v>0.18</v>
      </c>
      <c r="I137" s="172">
        <v>4.22</v>
      </c>
      <c r="J137" s="173">
        <v>4.7300000000000004</v>
      </c>
      <c r="K137" s="181">
        <v>0.02</v>
      </c>
    </row>
    <row r="138" spans="1:11" s="156" customFormat="1">
      <c r="A138" s="186" t="s">
        <v>242</v>
      </c>
      <c r="B138" s="173">
        <v>1000</v>
      </c>
      <c r="C138" s="172">
        <v>2.2999999999999998</v>
      </c>
      <c r="D138" s="173">
        <v>0.18</v>
      </c>
      <c r="E138" s="172">
        <v>5</v>
      </c>
      <c r="F138" s="173">
        <v>10</v>
      </c>
      <c r="G138" s="172">
        <v>0.21</v>
      </c>
      <c r="H138" s="173">
        <v>0.23</v>
      </c>
      <c r="I138" s="172">
        <v>6.2</v>
      </c>
      <c r="J138" s="173">
        <v>6.75</v>
      </c>
      <c r="K138" s="181">
        <v>0.06</v>
      </c>
    </row>
    <row r="139" spans="1:11" s="156" customFormat="1" ht="30" customHeight="1">
      <c r="A139" s="186" t="s">
        <v>243</v>
      </c>
      <c r="B139" s="173">
        <v>650</v>
      </c>
      <c r="C139" s="172">
        <v>2.2999999999999998</v>
      </c>
      <c r="D139" s="173">
        <v>0.13</v>
      </c>
      <c r="E139" s="172">
        <v>6</v>
      </c>
      <c r="F139" s="173">
        <v>12</v>
      </c>
      <c r="G139" s="172">
        <v>0.15</v>
      </c>
      <c r="H139" s="173">
        <v>0.18</v>
      </c>
      <c r="I139" s="172">
        <v>4.26</v>
      </c>
      <c r="J139" s="173">
        <v>4.8899999999999997</v>
      </c>
      <c r="K139" s="181">
        <v>8.3000000000000004E-2</v>
      </c>
    </row>
    <row r="140" spans="1:11" s="156" customFormat="1">
      <c r="A140" s="186" t="s">
        <v>244</v>
      </c>
      <c r="B140" s="173">
        <v>1000</v>
      </c>
      <c r="C140" s="172">
        <v>2.2999999999999998</v>
      </c>
      <c r="D140" s="173">
        <v>0.15</v>
      </c>
      <c r="E140" s="172">
        <v>10</v>
      </c>
      <c r="F140" s="173">
        <v>12</v>
      </c>
      <c r="G140" s="172">
        <v>0.23</v>
      </c>
      <c r="H140" s="173">
        <v>0.28999999999999998</v>
      </c>
      <c r="I140" s="172">
        <v>6.75</v>
      </c>
      <c r="J140" s="173">
        <v>7.7</v>
      </c>
      <c r="K140" s="181">
        <v>0.12</v>
      </c>
    </row>
    <row r="141" spans="1:11" s="156" customFormat="1" ht="18.75" customHeight="1">
      <c r="A141" s="180" t="s">
        <v>245</v>
      </c>
      <c r="B141" s="173">
        <v>800</v>
      </c>
      <c r="C141" s="172">
        <v>2.2999999999999998</v>
      </c>
      <c r="D141" s="173">
        <v>0.13</v>
      </c>
      <c r="E141" s="172">
        <v>10</v>
      </c>
      <c r="F141" s="173">
        <v>12</v>
      </c>
      <c r="G141" s="172">
        <v>0.19</v>
      </c>
      <c r="H141" s="173">
        <v>0.23</v>
      </c>
      <c r="I141" s="172">
        <v>5.49</v>
      </c>
      <c r="J141" s="173">
        <v>6.13</v>
      </c>
      <c r="K141" s="181">
        <v>0.12</v>
      </c>
    </row>
    <row r="142" spans="1:11" s="156" customFormat="1">
      <c r="A142" s="186" t="s">
        <v>709</v>
      </c>
      <c r="B142" s="173">
        <v>600</v>
      </c>
      <c r="C142" s="172">
        <v>2.2999999999999998</v>
      </c>
      <c r="D142" s="173">
        <v>0.11</v>
      </c>
      <c r="E142" s="172">
        <v>10</v>
      </c>
      <c r="F142" s="173">
        <v>12</v>
      </c>
      <c r="G142" s="172">
        <v>0.13</v>
      </c>
      <c r="H142" s="173">
        <v>0.16</v>
      </c>
      <c r="I142" s="172">
        <v>3.93</v>
      </c>
      <c r="J142" s="173">
        <v>4.43</v>
      </c>
      <c r="K142" s="181">
        <v>0.13</v>
      </c>
    </row>
    <row r="143" spans="1:11" s="156" customFormat="1" ht="12.75" customHeight="1">
      <c r="A143" s="180" t="s">
        <v>710</v>
      </c>
      <c r="B143" s="173">
        <v>400</v>
      </c>
      <c r="C143" s="172">
        <v>2.2999999999999998</v>
      </c>
      <c r="D143" s="173">
        <v>0.08</v>
      </c>
      <c r="E143" s="172">
        <v>10</v>
      </c>
      <c r="F143" s="173">
        <v>12</v>
      </c>
      <c r="G143" s="172">
        <v>0.11</v>
      </c>
      <c r="H143" s="173">
        <v>0.13</v>
      </c>
      <c r="I143" s="172">
        <v>2.95</v>
      </c>
      <c r="J143" s="173">
        <v>3.26</v>
      </c>
      <c r="K143" s="181">
        <v>0.19</v>
      </c>
    </row>
    <row r="144" spans="1:11" s="156" customFormat="1" ht="12.75" customHeight="1">
      <c r="A144" s="180" t="s">
        <v>711</v>
      </c>
      <c r="B144" s="173">
        <v>200</v>
      </c>
      <c r="C144" s="172">
        <v>2.2999999999999998</v>
      </c>
      <c r="D144" s="173">
        <v>0.06</v>
      </c>
      <c r="E144" s="172">
        <v>10</v>
      </c>
      <c r="F144" s="173">
        <v>12</v>
      </c>
      <c r="G144" s="172">
        <v>7.0000000000000007E-2</v>
      </c>
      <c r="H144" s="173">
        <v>0.08</v>
      </c>
      <c r="I144" s="172">
        <v>1.67</v>
      </c>
      <c r="J144" s="173">
        <v>1.81</v>
      </c>
      <c r="K144" s="181">
        <v>0.24</v>
      </c>
    </row>
    <row r="145" spans="1:11" s="156" customFormat="1">
      <c r="A145" s="186" t="s">
        <v>246</v>
      </c>
      <c r="B145" s="173">
        <v>800</v>
      </c>
      <c r="C145" s="172">
        <v>2.2999999999999998</v>
      </c>
      <c r="D145" s="173">
        <v>0.16</v>
      </c>
      <c r="E145" s="172">
        <v>10</v>
      </c>
      <c r="F145" s="173">
        <v>15</v>
      </c>
      <c r="G145" s="172">
        <v>0.24</v>
      </c>
      <c r="H145" s="173">
        <v>0.3</v>
      </c>
      <c r="I145" s="172">
        <v>6.17</v>
      </c>
      <c r="J145" s="173">
        <v>7.16</v>
      </c>
      <c r="K145" s="181">
        <v>0.11</v>
      </c>
    </row>
    <row r="146" spans="1:11" s="156" customFormat="1" ht="18.75" customHeight="1">
      <c r="A146" s="180" t="s">
        <v>247</v>
      </c>
      <c r="B146" s="173">
        <v>600</v>
      </c>
      <c r="C146" s="172">
        <v>2.2999999999999998</v>
      </c>
      <c r="D146" s="173">
        <v>0.12</v>
      </c>
      <c r="E146" s="172">
        <v>10</v>
      </c>
      <c r="F146" s="173">
        <v>15</v>
      </c>
      <c r="G146" s="172">
        <v>0.18</v>
      </c>
      <c r="H146" s="173">
        <v>0.23</v>
      </c>
      <c r="I146" s="172">
        <v>4.63</v>
      </c>
      <c r="J146" s="173">
        <v>5.43</v>
      </c>
      <c r="K146" s="181">
        <v>0.11</v>
      </c>
    </row>
    <row r="147" spans="1:11" s="156" customFormat="1" ht="12.75" customHeight="1">
      <c r="A147" s="180" t="s">
        <v>712</v>
      </c>
      <c r="B147" s="173">
        <v>400</v>
      </c>
      <c r="C147" s="172">
        <v>2.2999999999999998</v>
      </c>
      <c r="D147" s="173">
        <v>0.08</v>
      </c>
      <c r="E147" s="172">
        <v>10</v>
      </c>
      <c r="F147" s="173">
        <v>15</v>
      </c>
      <c r="G147" s="172">
        <v>0.13</v>
      </c>
      <c r="H147" s="173">
        <v>0.16</v>
      </c>
      <c r="I147" s="172">
        <v>3.21</v>
      </c>
      <c r="J147" s="173">
        <v>3.7</v>
      </c>
      <c r="K147" s="181">
        <v>0.26</v>
      </c>
    </row>
    <row r="148" spans="1:11" s="156" customFormat="1" ht="12.75" customHeight="1">
      <c r="A148" s="180" t="s">
        <v>713</v>
      </c>
      <c r="B148" s="173">
        <v>300</v>
      </c>
      <c r="C148" s="172">
        <v>2.2999999999999998</v>
      </c>
      <c r="D148" s="173">
        <v>7.0000000000000007E-2</v>
      </c>
      <c r="E148" s="172">
        <v>10</v>
      </c>
      <c r="F148" s="173">
        <v>15</v>
      </c>
      <c r="G148" s="172">
        <v>0.11</v>
      </c>
      <c r="H148" s="173">
        <v>0.14000000000000001</v>
      </c>
      <c r="I148" s="172">
        <v>2.56</v>
      </c>
      <c r="J148" s="173">
        <v>2.99</v>
      </c>
      <c r="K148" s="181">
        <v>0.3</v>
      </c>
    </row>
    <row r="149" spans="1:11" s="156" customFormat="1">
      <c r="A149" s="186" t="s">
        <v>248</v>
      </c>
      <c r="B149" s="173">
        <v>300</v>
      </c>
      <c r="C149" s="172">
        <v>2.2999999999999998</v>
      </c>
      <c r="D149" s="173">
        <v>7.0000000000000007E-2</v>
      </c>
      <c r="E149" s="172">
        <v>10</v>
      </c>
      <c r="F149" s="173">
        <v>15</v>
      </c>
      <c r="G149" s="172">
        <v>0.09</v>
      </c>
      <c r="H149" s="173">
        <v>0.14000000000000001</v>
      </c>
      <c r="I149" s="172">
        <v>2.31</v>
      </c>
      <c r="J149" s="173">
        <v>2.99</v>
      </c>
      <c r="K149" s="181">
        <v>0.45</v>
      </c>
    </row>
    <row r="150" spans="1:11" s="156" customFormat="1" ht="15.75" customHeight="1">
      <c r="A150" s="180" t="s">
        <v>249</v>
      </c>
      <c r="B150" s="173">
        <v>200</v>
      </c>
      <c r="C150" s="172">
        <v>2.2999999999999998</v>
      </c>
      <c r="D150" s="173">
        <v>0.06</v>
      </c>
      <c r="E150" s="172">
        <v>10</v>
      </c>
      <c r="F150" s="173">
        <v>15</v>
      </c>
      <c r="G150" s="172">
        <v>7.0000000000000007E-2</v>
      </c>
      <c r="H150" s="173">
        <v>0.09</v>
      </c>
      <c r="I150" s="172">
        <v>1.67</v>
      </c>
      <c r="J150" s="173">
        <v>1.96</v>
      </c>
      <c r="K150" s="181">
        <v>0.49</v>
      </c>
    </row>
    <row r="151" spans="1:11" s="156" customFormat="1" ht="30" customHeight="1">
      <c r="A151" s="186" t="s">
        <v>250</v>
      </c>
      <c r="B151" s="173">
        <v>300</v>
      </c>
      <c r="C151" s="172">
        <v>2.2999999999999998</v>
      </c>
      <c r="D151" s="173">
        <v>6.4000000000000001E-2</v>
      </c>
      <c r="E151" s="172">
        <v>10</v>
      </c>
      <c r="F151" s="173">
        <v>15</v>
      </c>
      <c r="G151" s="172">
        <v>7.0000000000000007E-2</v>
      </c>
      <c r="H151" s="173">
        <v>0.08</v>
      </c>
      <c r="I151" s="172">
        <v>2.12</v>
      </c>
      <c r="J151" s="173">
        <v>2.34</v>
      </c>
      <c r="K151" s="181">
        <v>0.19</v>
      </c>
    </row>
    <row r="152" spans="1:11" s="156" customFormat="1" ht="15.75" customHeight="1">
      <c r="A152" s="180" t="s">
        <v>251</v>
      </c>
      <c r="B152" s="173">
        <v>200</v>
      </c>
      <c r="C152" s="172">
        <v>2.2999999999999998</v>
      </c>
      <c r="D152" s="173">
        <v>5.1999999999999998E-2</v>
      </c>
      <c r="E152" s="172">
        <v>15</v>
      </c>
      <c r="F152" s="173">
        <v>20</v>
      </c>
      <c r="G152" s="172">
        <v>0.06</v>
      </c>
      <c r="H152" s="173">
        <v>6.4000000000000001E-2</v>
      </c>
      <c r="I152" s="172">
        <v>1.6</v>
      </c>
      <c r="J152" s="173">
        <v>1.71</v>
      </c>
      <c r="K152" s="181">
        <v>0.49</v>
      </c>
    </row>
    <row r="153" spans="1:11" s="156" customFormat="1" ht="15.75" customHeight="1" thickBot="1">
      <c r="A153" s="182" t="s">
        <v>252</v>
      </c>
      <c r="B153" s="166">
        <v>150</v>
      </c>
      <c r="C153" s="168">
        <v>2.2999999999999998</v>
      </c>
      <c r="D153" s="166">
        <v>0.05</v>
      </c>
      <c r="E153" s="168">
        <v>7</v>
      </c>
      <c r="F153" s="166">
        <v>12</v>
      </c>
      <c r="G153" s="168">
        <v>0.06</v>
      </c>
      <c r="H153" s="166">
        <v>7.0000000000000007E-2</v>
      </c>
      <c r="I153" s="168">
        <v>1.3</v>
      </c>
      <c r="J153" s="166">
        <v>1.47</v>
      </c>
      <c r="K153" s="169">
        <v>0.49</v>
      </c>
    </row>
    <row r="154" spans="1:11" s="156" customFormat="1" ht="33" customHeight="1" thickBot="1">
      <c r="A154" s="285" t="s">
        <v>253</v>
      </c>
      <c r="B154" s="286"/>
      <c r="C154" s="286"/>
      <c r="D154" s="286"/>
      <c r="E154" s="286"/>
      <c r="F154" s="286"/>
      <c r="G154" s="286"/>
      <c r="H154" s="286"/>
      <c r="I154" s="286"/>
      <c r="J154" s="286"/>
      <c r="K154" s="287"/>
    </row>
    <row r="155" spans="1:11" s="156" customFormat="1" ht="33" customHeight="1" thickBot="1">
      <c r="A155" s="304" t="s">
        <v>254</v>
      </c>
      <c r="B155" s="305"/>
      <c r="C155" s="305"/>
      <c r="D155" s="305"/>
      <c r="E155" s="305"/>
      <c r="F155" s="305"/>
      <c r="G155" s="305"/>
      <c r="H155" s="305"/>
      <c r="I155" s="305"/>
      <c r="J155" s="305"/>
      <c r="K155" s="306"/>
    </row>
    <row r="156" spans="1:11" s="156" customFormat="1" ht="25.5">
      <c r="A156" s="179" t="s">
        <v>255</v>
      </c>
      <c r="B156" s="161">
        <v>125</v>
      </c>
      <c r="C156" s="163">
        <v>0.84</v>
      </c>
      <c r="D156" s="161">
        <v>5.6000000000000001E-2</v>
      </c>
      <c r="E156" s="163">
        <v>2</v>
      </c>
      <c r="F156" s="161">
        <v>5</v>
      </c>
      <c r="G156" s="163">
        <v>6.4000000000000001E-2</v>
      </c>
      <c r="H156" s="161">
        <v>7.0000000000000007E-2</v>
      </c>
      <c r="I156" s="189">
        <v>0.73</v>
      </c>
      <c r="J156" s="190">
        <v>0.82</v>
      </c>
      <c r="K156" s="161">
        <v>0.3</v>
      </c>
    </row>
    <row r="157" spans="1:11" s="156" customFormat="1" ht="18.75" customHeight="1">
      <c r="A157" s="180" t="s">
        <v>256</v>
      </c>
      <c r="B157" s="173">
        <v>75</v>
      </c>
      <c r="C157" s="172">
        <v>0.84</v>
      </c>
      <c r="D157" s="173">
        <v>5.1999999999999998E-2</v>
      </c>
      <c r="E157" s="172">
        <v>2</v>
      </c>
      <c r="F157" s="173">
        <v>5</v>
      </c>
      <c r="G157" s="172">
        <v>0.06</v>
      </c>
      <c r="H157" s="173">
        <v>6.4000000000000001E-2</v>
      </c>
      <c r="I157" s="191">
        <v>0.55000000000000004</v>
      </c>
      <c r="J157" s="192">
        <v>0.61</v>
      </c>
      <c r="K157" s="173">
        <v>0.49</v>
      </c>
    </row>
    <row r="158" spans="1:11" s="156" customFormat="1" ht="12.75" customHeight="1">
      <c r="A158" s="180" t="s">
        <v>714</v>
      </c>
      <c r="B158" s="173">
        <v>50</v>
      </c>
      <c r="C158" s="172">
        <v>0.84</v>
      </c>
      <c r="D158" s="173">
        <v>4.8000000000000001E-2</v>
      </c>
      <c r="E158" s="172">
        <v>2</v>
      </c>
      <c r="F158" s="173">
        <v>5</v>
      </c>
      <c r="G158" s="172">
        <v>5.1999999999999998E-2</v>
      </c>
      <c r="H158" s="173">
        <v>0.06</v>
      </c>
      <c r="I158" s="191">
        <v>0.42</v>
      </c>
      <c r="J158" s="192">
        <v>0.48</v>
      </c>
      <c r="K158" s="173">
        <v>0.53</v>
      </c>
    </row>
    <row r="159" spans="1:11" s="156" customFormat="1" ht="25.5">
      <c r="A159" s="186" t="s">
        <v>257</v>
      </c>
      <c r="B159" s="173">
        <v>350</v>
      </c>
      <c r="C159" s="172">
        <v>0.84</v>
      </c>
      <c r="D159" s="173">
        <v>9.0999999999999998E-2</v>
      </c>
      <c r="E159" s="172">
        <v>2</v>
      </c>
      <c r="F159" s="173">
        <v>5</v>
      </c>
      <c r="G159" s="172">
        <v>0.09</v>
      </c>
      <c r="H159" s="173">
        <v>0.11</v>
      </c>
      <c r="I159" s="191">
        <v>1.46</v>
      </c>
      <c r="J159" s="192">
        <v>1.72</v>
      </c>
      <c r="K159" s="173">
        <v>0.38</v>
      </c>
    </row>
    <row r="160" spans="1:11" s="156" customFormat="1" ht="18.75" customHeight="1">
      <c r="A160" s="180" t="s">
        <v>258</v>
      </c>
      <c r="B160" s="173">
        <v>300</v>
      </c>
      <c r="C160" s="172">
        <v>0.84</v>
      </c>
      <c r="D160" s="173">
        <v>8.4000000000000005E-2</v>
      </c>
      <c r="E160" s="172">
        <v>2</v>
      </c>
      <c r="F160" s="173">
        <v>5</v>
      </c>
      <c r="G160" s="172">
        <v>8.6999999999999994E-2</v>
      </c>
      <c r="H160" s="173">
        <v>0.09</v>
      </c>
      <c r="I160" s="191">
        <v>1.32</v>
      </c>
      <c r="J160" s="192">
        <v>1.44</v>
      </c>
      <c r="K160" s="173">
        <v>0.41</v>
      </c>
    </row>
    <row r="161" spans="1:17" s="156" customFormat="1" ht="12.75" customHeight="1">
      <c r="A161" s="180" t="s">
        <v>715</v>
      </c>
      <c r="B161" s="173">
        <v>200</v>
      </c>
      <c r="C161" s="172">
        <v>0.84</v>
      </c>
      <c r="D161" s="173">
        <v>7.0000000000000007E-2</v>
      </c>
      <c r="E161" s="172">
        <v>2</v>
      </c>
      <c r="F161" s="173">
        <v>5</v>
      </c>
      <c r="G161" s="172">
        <v>7.5999999999999998E-2</v>
      </c>
      <c r="H161" s="173">
        <v>0.08</v>
      </c>
      <c r="I161" s="191">
        <v>1.01</v>
      </c>
      <c r="J161" s="192">
        <v>1.1100000000000001</v>
      </c>
      <c r="K161" s="173">
        <v>0.49</v>
      </c>
    </row>
    <row r="162" spans="1:17" s="156" customFormat="1" ht="12.75" customHeight="1">
      <c r="A162" s="180" t="s">
        <v>716</v>
      </c>
      <c r="B162" s="173">
        <v>100</v>
      </c>
      <c r="C162" s="172">
        <v>0.84</v>
      </c>
      <c r="D162" s="173">
        <v>5.6000000000000001E-2</v>
      </c>
      <c r="E162" s="172">
        <v>2</v>
      </c>
      <c r="F162" s="173">
        <v>5</v>
      </c>
      <c r="G162" s="172">
        <v>0.06</v>
      </c>
      <c r="H162" s="173">
        <v>7.0000000000000007E-2</v>
      </c>
      <c r="I162" s="191">
        <v>0.64</v>
      </c>
      <c r="J162" s="192">
        <v>0.73</v>
      </c>
      <c r="K162" s="173">
        <v>0.56000000000000005</v>
      </c>
    </row>
    <row r="163" spans="1:17" s="156" customFormat="1" ht="12.75" customHeight="1">
      <c r="A163" s="180" t="s">
        <v>717</v>
      </c>
      <c r="B163" s="173">
        <v>50</v>
      </c>
      <c r="C163" s="172">
        <v>0.84</v>
      </c>
      <c r="D163" s="173">
        <v>4.8000000000000001E-2</v>
      </c>
      <c r="E163" s="172">
        <v>2</v>
      </c>
      <c r="F163" s="173">
        <v>5</v>
      </c>
      <c r="G163" s="172">
        <v>5.1999999999999998E-2</v>
      </c>
      <c r="H163" s="173">
        <v>0.06</v>
      </c>
      <c r="I163" s="191">
        <v>0.42</v>
      </c>
      <c r="J163" s="192">
        <v>0.48</v>
      </c>
      <c r="K163" s="173">
        <v>0.6</v>
      </c>
    </row>
    <row r="164" spans="1:17" s="156" customFormat="1" ht="25.5">
      <c r="A164" s="186" t="s">
        <v>259</v>
      </c>
      <c r="B164" s="173">
        <v>200</v>
      </c>
      <c r="C164" s="172">
        <v>0.84</v>
      </c>
      <c r="D164" s="173">
        <v>6.4000000000000001E-2</v>
      </c>
      <c r="E164" s="172">
        <v>1</v>
      </c>
      <c r="F164" s="173">
        <v>2</v>
      </c>
      <c r="G164" s="172">
        <v>7.0000000000000007E-2</v>
      </c>
      <c r="H164" s="173">
        <v>7.5999999999999998E-2</v>
      </c>
      <c r="I164" s="191">
        <v>0.94</v>
      </c>
      <c r="J164" s="192">
        <v>1.01</v>
      </c>
      <c r="K164" s="173">
        <v>0.45</v>
      </c>
    </row>
    <row r="165" spans="1:17" s="156" customFormat="1" ht="25.5">
      <c r="A165" s="186" t="s">
        <v>260</v>
      </c>
      <c r="B165" s="173">
        <v>200</v>
      </c>
      <c r="C165" s="172">
        <v>0.84</v>
      </c>
      <c r="D165" s="173">
        <v>7.0000000000000007E-2</v>
      </c>
      <c r="E165" s="172">
        <v>2</v>
      </c>
      <c r="F165" s="173">
        <v>5</v>
      </c>
      <c r="G165" s="172">
        <v>7.5999999999999998E-2</v>
      </c>
      <c r="H165" s="173">
        <v>0.08</v>
      </c>
      <c r="I165" s="191">
        <v>1.01</v>
      </c>
      <c r="J165" s="192">
        <v>1.1100000000000001</v>
      </c>
      <c r="K165" s="173">
        <v>0.38</v>
      </c>
    </row>
    <row r="166" spans="1:17" s="156" customFormat="1" ht="18.75" customHeight="1">
      <c r="A166" s="180" t="s">
        <v>261</v>
      </c>
      <c r="B166" s="173">
        <v>125</v>
      </c>
      <c r="C166" s="172">
        <v>0.84</v>
      </c>
      <c r="D166" s="173">
        <v>5.6000000000000001E-2</v>
      </c>
      <c r="E166" s="172">
        <v>2</v>
      </c>
      <c r="F166" s="173">
        <v>5</v>
      </c>
      <c r="G166" s="172">
        <v>0.06</v>
      </c>
      <c r="H166" s="173">
        <v>6.4000000000000001E-2</v>
      </c>
      <c r="I166" s="191">
        <v>0.7</v>
      </c>
      <c r="J166" s="192">
        <v>0.78</v>
      </c>
      <c r="K166" s="173">
        <v>0.38</v>
      </c>
    </row>
    <row r="167" spans="1:17" s="156" customFormat="1" ht="25.5">
      <c r="A167" s="186" t="s">
        <v>262</v>
      </c>
      <c r="B167" s="173">
        <v>50</v>
      </c>
      <c r="C167" s="172">
        <v>0.84</v>
      </c>
      <c r="D167" s="173">
        <v>5.6000000000000001E-2</v>
      </c>
      <c r="E167" s="172">
        <v>2</v>
      </c>
      <c r="F167" s="173">
        <v>5</v>
      </c>
      <c r="G167" s="172">
        <v>0.06</v>
      </c>
      <c r="H167" s="173">
        <v>6.4000000000000001E-2</v>
      </c>
      <c r="I167" s="191">
        <v>0.44</v>
      </c>
      <c r="J167" s="192">
        <v>0.5</v>
      </c>
      <c r="K167" s="173">
        <v>0.6</v>
      </c>
    </row>
    <row r="168" spans="1:17" s="156" customFormat="1" ht="13.5" thickBot="1">
      <c r="A168" s="187" t="s">
        <v>263</v>
      </c>
      <c r="B168" s="166">
        <v>150</v>
      </c>
      <c r="C168" s="168">
        <v>0.84</v>
      </c>
      <c r="D168" s="166">
        <v>6.0999999999999999E-2</v>
      </c>
      <c r="E168" s="168">
        <v>2</v>
      </c>
      <c r="F168" s="166">
        <v>5</v>
      </c>
      <c r="G168" s="168">
        <v>6.4000000000000001E-2</v>
      </c>
      <c r="H168" s="166">
        <v>7.0000000000000007E-2</v>
      </c>
      <c r="I168" s="193">
        <v>0.8</v>
      </c>
      <c r="J168" s="194">
        <v>0.9</v>
      </c>
      <c r="K168" s="166">
        <v>0.53</v>
      </c>
    </row>
    <row r="169" spans="1:17" s="156" customFormat="1" ht="33" customHeight="1" thickBot="1">
      <c r="A169" s="301" t="s">
        <v>264</v>
      </c>
      <c r="B169" s="302"/>
      <c r="C169" s="302"/>
      <c r="D169" s="302"/>
      <c r="E169" s="302"/>
      <c r="F169" s="302"/>
      <c r="G169" s="302"/>
      <c r="H169" s="302"/>
      <c r="I169" s="302"/>
      <c r="J169" s="302"/>
      <c r="K169" s="303"/>
    </row>
    <row r="170" spans="1:17" s="156" customFormat="1">
      <c r="A170" s="179" t="s">
        <v>265</v>
      </c>
      <c r="B170" s="161">
        <v>150</v>
      </c>
      <c r="C170" s="163">
        <v>1.34</v>
      </c>
      <c r="D170" s="161">
        <v>0.05</v>
      </c>
      <c r="E170" s="163">
        <v>1</v>
      </c>
      <c r="F170" s="161">
        <v>5</v>
      </c>
      <c r="G170" s="163">
        <v>5.1999999999999998E-2</v>
      </c>
      <c r="H170" s="161">
        <v>0.06</v>
      </c>
      <c r="I170" s="163">
        <v>0.89</v>
      </c>
      <c r="J170" s="161">
        <v>0.99</v>
      </c>
      <c r="K170" s="164">
        <v>0.05</v>
      </c>
    </row>
    <row r="171" spans="1:17" s="156" customFormat="1" ht="18.75" customHeight="1">
      <c r="A171" s="180" t="s">
        <v>266</v>
      </c>
      <c r="B171" s="173">
        <v>100</v>
      </c>
      <c r="C171" s="172">
        <v>1.34</v>
      </c>
      <c r="D171" s="173">
        <v>4.1000000000000002E-2</v>
      </c>
      <c r="E171" s="172">
        <v>2</v>
      </c>
      <c r="F171" s="173">
        <v>10</v>
      </c>
      <c r="G171" s="172">
        <v>4.1000000000000002E-2</v>
      </c>
      <c r="H171" s="173">
        <v>5.1999999999999998E-2</v>
      </c>
      <c r="I171" s="172">
        <v>0.65</v>
      </c>
      <c r="J171" s="173">
        <v>0.82</v>
      </c>
      <c r="K171" s="181">
        <v>0.05</v>
      </c>
    </row>
    <row r="172" spans="1:17" s="156" customFormat="1" ht="13.5" thickBot="1">
      <c r="A172" s="186" t="s">
        <v>267</v>
      </c>
      <c r="B172" s="173">
        <v>40</v>
      </c>
      <c r="C172" s="172">
        <v>1.34</v>
      </c>
      <c r="D172" s="173">
        <v>3.7999999999999999E-2</v>
      </c>
      <c r="E172" s="172">
        <v>2</v>
      </c>
      <c r="F172" s="173">
        <v>10</v>
      </c>
      <c r="G172" s="172">
        <v>4.1000000000000002E-2</v>
      </c>
      <c r="H172" s="173">
        <v>0.05</v>
      </c>
      <c r="I172" s="172">
        <v>0.41</v>
      </c>
      <c r="J172" s="173">
        <v>0.49</v>
      </c>
      <c r="K172" s="181">
        <v>0.05</v>
      </c>
    </row>
    <row r="173" spans="1:17" s="156" customFormat="1" ht="13.5" thickBot="1">
      <c r="A173" s="186" t="s">
        <v>268</v>
      </c>
      <c r="B173" s="173">
        <v>125</v>
      </c>
      <c r="C173" s="172">
        <v>1.26</v>
      </c>
      <c r="D173" s="173">
        <v>5.1999999999999998E-2</v>
      </c>
      <c r="E173" s="172">
        <v>2</v>
      </c>
      <c r="F173" s="173">
        <v>10</v>
      </c>
      <c r="G173" s="172">
        <v>0.06</v>
      </c>
      <c r="H173" s="173">
        <v>6.4000000000000001E-2</v>
      </c>
      <c r="I173" s="172">
        <v>0.86</v>
      </c>
      <c r="J173" s="173">
        <v>0.99</v>
      </c>
      <c r="K173" s="181">
        <v>0.23</v>
      </c>
      <c r="Q173" s="157"/>
    </row>
    <row r="174" spans="1:17" s="156" customFormat="1" ht="25.5">
      <c r="A174" s="180" t="s">
        <v>269</v>
      </c>
      <c r="B174" s="173" t="s">
        <v>270</v>
      </c>
      <c r="C174" s="172">
        <v>1.26</v>
      </c>
      <c r="D174" s="173">
        <v>4.1000000000000002E-2</v>
      </c>
      <c r="E174" s="172">
        <v>2</v>
      </c>
      <c r="F174" s="173">
        <v>10</v>
      </c>
      <c r="G174" s="172">
        <v>0.05</v>
      </c>
      <c r="H174" s="173">
        <v>5.1999999999999998E-2</v>
      </c>
      <c r="I174" s="172">
        <v>0.68</v>
      </c>
      <c r="J174" s="173">
        <v>0.8</v>
      </c>
      <c r="K174" s="181">
        <v>0.23</v>
      </c>
    </row>
    <row r="175" spans="1:17" s="156" customFormat="1">
      <c r="A175" s="186" t="s">
        <v>271</v>
      </c>
      <c r="B175" s="173">
        <v>80</v>
      </c>
      <c r="C175" s="172">
        <v>1.47</v>
      </c>
      <c r="D175" s="173">
        <v>4.1000000000000002E-2</v>
      </c>
      <c r="E175" s="172">
        <v>2</v>
      </c>
      <c r="F175" s="173">
        <v>5</v>
      </c>
      <c r="G175" s="172">
        <v>0.05</v>
      </c>
      <c r="H175" s="173">
        <v>0.05</v>
      </c>
      <c r="I175" s="172">
        <v>0.67</v>
      </c>
      <c r="J175" s="173">
        <v>0.7</v>
      </c>
      <c r="K175" s="181">
        <v>0.05</v>
      </c>
    </row>
    <row r="176" spans="1:17" s="156" customFormat="1" ht="18.75" customHeight="1">
      <c r="A176" s="180" t="s">
        <v>272</v>
      </c>
      <c r="B176" s="173">
        <v>60</v>
      </c>
      <c r="C176" s="172">
        <v>1.47</v>
      </c>
      <c r="D176" s="173">
        <v>3.5000000000000003E-2</v>
      </c>
      <c r="E176" s="172">
        <v>2</v>
      </c>
      <c r="F176" s="173">
        <v>5</v>
      </c>
      <c r="G176" s="172">
        <v>4.1000000000000002E-2</v>
      </c>
      <c r="H176" s="173">
        <v>4.1000000000000002E-2</v>
      </c>
      <c r="I176" s="172">
        <v>0.53</v>
      </c>
      <c r="J176" s="173">
        <v>0.55000000000000004</v>
      </c>
      <c r="K176" s="181">
        <v>0.05</v>
      </c>
    </row>
    <row r="177" spans="1:11" s="156" customFormat="1" ht="12.75" customHeight="1">
      <c r="A177" s="180" t="s">
        <v>718</v>
      </c>
      <c r="B177" s="173">
        <v>40</v>
      </c>
      <c r="C177" s="172">
        <v>1.47</v>
      </c>
      <c r="D177" s="173">
        <v>2.9000000000000001E-2</v>
      </c>
      <c r="E177" s="172">
        <v>2</v>
      </c>
      <c r="F177" s="173">
        <v>5</v>
      </c>
      <c r="G177" s="172">
        <v>0.04</v>
      </c>
      <c r="H177" s="173">
        <v>0.04</v>
      </c>
      <c r="I177" s="172">
        <v>0.4</v>
      </c>
      <c r="J177" s="173">
        <v>0.42</v>
      </c>
      <c r="K177" s="181">
        <v>0.05</v>
      </c>
    </row>
    <row r="178" spans="1:11" s="156" customFormat="1">
      <c r="A178" s="186" t="s">
        <v>273</v>
      </c>
      <c r="B178" s="173">
        <v>100</v>
      </c>
      <c r="C178" s="172">
        <v>1.68</v>
      </c>
      <c r="D178" s="173">
        <v>4.7E-2</v>
      </c>
      <c r="E178" s="172">
        <v>5</v>
      </c>
      <c r="F178" s="173">
        <v>20</v>
      </c>
      <c r="G178" s="172">
        <v>5.1999999999999998E-2</v>
      </c>
      <c r="H178" s="173">
        <v>7.5999999999999998E-2</v>
      </c>
      <c r="I178" s="172">
        <v>0.85</v>
      </c>
      <c r="J178" s="173">
        <v>1.18</v>
      </c>
      <c r="K178" s="181">
        <v>0.15</v>
      </c>
    </row>
    <row r="179" spans="1:11" s="156" customFormat="1" ht="18.75" customHeight="1">
      <c r="A179" s="180" t="s">
        <v>274</v>
      </c>
      <c r="B179" s="173">
        <v>75</v>
      </c>
      <c r="C179" s="172">
        <v>1.68</v>
      </c>
      <c r="D179" s="173">
        <v>4.2999999999999997E-2</v>
      </c>
      <c r="E179" s="172">
        <v>5</v>
      </c>
      <c r="F179" s="173">
        <v>20</v>
      </c>
      <c r="G179" s="172">
        <v>0.05</v>
      </c>
      <c r="H179" s="173">
        <v>7.0000000000000007E-2</v>
      </c>
      <c r="I179" s="172">
        <v>0.72</v>
      </c>
      <c r="J179" s="173">
        <v>0.98</v>
      </c>
      <c r="K179" s="181">
        <v>0.23</v>
      </c>
    </row>
    <row r="180" spans="1:11" s="156" customFormat="1" ht="12.75" customHeight="1">
      <c r="A180" s="180" t="s">
        <v>719</v>
      </c>
      <c r="B180" s="173">
        <v>50</v>
      </c>
      <c r="C180" s="172">
        <v>1.68</v>
      </c>
      <c r="D180" s="173">
        <v>4.1000000000000002E-2</v>
      </c>
      <c r="E180" s="172">
        <v>5</v>
      </c>
      <c r="F180" s="173">
        <v>20</v>
      </c>
      <c r="G180" s="172">
        <v>0.05</v>
      </c>
      <c r="H180" s="173">
        <v>6.4000000000000001E-2</v>
      </c>
      <c r="I180" s="172">
        <v>0.59</v>
      </c>
      <c r="J180" s="173">
        <v>0.77</v>
      </c>
      <c r="K180" s="181">
        <v>0.23</v>
      </c>
    </row>
    <row r="181" spans="1:11" s="156" customFormat="1" ht="12.75" customHeight="1">
      <c r="A181" s="180" t="s">
        <v>720</v>
      </c>
      <c r="B181" s="173">
        <v>40</v>
      </c>
      <c r="C181" s="172">
        <v>1.68</v>
      </c>
      <c r="D181" s="173">
        <v>3.7999999999999999E-2</v>
      </c>
      <c r="E181" s="172">
        <v>5</v>
      </c>
      <c r="F181" s="173">
        <v>20</v>
      </c>
      <c r="G181" s="172">
        <v>4.1000000000000002E-2</v>
      </c>
      <c r="H181" s="173">
        <v>0.06</v>
      </c>
      <c r="I181" s="172">
        <v>0.48</v>
      </c>
      <c r="J181" s="173">
        <v>0.66</v>
      </c>
      <c r="K181" s="181">
        <v>0.23</v>
      </c>
    </row>
    <row r="182" spans="1:11" s="156" customFormat="1">
      <c r="A182" s="186" t="s">
        <v>275</v>
      </c>
      <c r="B182" s="173">
        <v>200</v>
      </c>
      <c r="C182" s="172">
        <v>1.05</v>
      </c>
      <c r="D182" s="173">
        <v>4.1000000000000002E-2</v>
      </c>
      <c r="E182" s="172">
        <v>2</v>
      </c>
      <c r="F182" s="173">
        <v>3</v>
      </c>
      <c r="G182" s="172">
        <v>5.1999999999999998E-2</v>
      </c>
      <c r="H182" s="173">
        <v>0.06</v>
      </c>
      <c r="I182" s="172">
        <v>0.93</v>
      </c>
      <c r="J182" s="173">
        <v>1.01</v>
      </c>
      <c r="K182" s="181">
        <v>8.0000000000000002E-3</v>
      </c>
    </row>
    <row r="183" spans="1:11" s="156" customFormat="1" ht="18.75" customHeight="1">
      <c r="A183" s="180" t="s">
        <v>276</v>
      </c>
      <c r="B183" s="173">
        <v>100</v>
      </c>
      <c r="C183" s="172">
        <v>1.05</v>
      </c>
      <c r="D183" s="173">
        <v>3.5000000000000003E-2</v>
      </c>
      <c r="E183" s="172">
        <v>2</v>
      </c>
      <c r="F183" s="173">
        <v>3</v>
      </c>
      <c r="G183" s="172">
        <v>4.1000000000000002E-2</v>
      </c>
      <c r="H183" s="173">
        <v>0.05</v>
      </c>
      <c r="I183" s="172">
        <v>0.57999999999999996</v>
      </c>
      <c r="J183" s="173">
        <v>0.66</v>
      </c>
      <c r="K183" s="181">
        <v>8.0000000000000002E-3</v>
      </c>
    </row>
    <row r="184" spans="1:11" s="156" customFormat="1">
      <c r="A184" s="186" t="s">
        <v>277</v>
      </c>
      <c r="B184" s="173">
        <v>300</v>
      </c>
      <c r="C184" s="172">
        <v>1.05</v>
      </c>
      <c r="D184" s="173">
        <v>7.5999999999999998E-2</v>
      </c>
      <c r="E184" s="172">
        <v>3</v>
      </c>
      <c r="F184" s="173">
        <v>12</v>
      </c>
      <c r="G184" s="172">
        <v>0.08</v>
      </c>
      <c r="H184" s="173">
        <v>0.12</v>
      </c>
      <c r="I184" s="172">
        <v>1.43</v>
      </c>
      <c r="J184" s="173">
        <v>2.02</v>
      </c>
      <c r="K184" s="181">
        <v>0.2</v>
      </c>
    </row>
    <row r="185" spans="1:11" s="156" customFormat="1" ht="18.75" customHeight="1" thickBot="1">
      <c r="A185" s="182" t="s">
        <v>278</v>
      </c>
      <c r="B185" s="166">
        <v>200</v>
      </c>
      <c r="C185" s="168">
        <v>1.05</v>
      </c>
      <c r="D185" s="166">
        <v>6.4000000000000001E-2</v>
      </c>
      <c r="E185" s="168">
        <v>3</v>
      </c>
      <c r="F185" s="166">
        <v>12</v>
      </c>
      <c r="G185" s="168">
        <v>7.0000000000000007E-2</v>
      </c>
      <c r="H185" s="166">
        <v>0.09</v>
      </c>
      <c r="I185" s="168">
        <v>1.1000000000000001</v>
      </c>
      <c r="J185" s="166">
        <v>1.43</v>
      </c>
      <c r="K185" s="169">
        <v>0.23</v>
      </c>
    </row>
    <row r="186" spans="1:11" s="156" customFormat="1" ht="33" customHeight="1" thickBot="1">
      <c r="A186" s="301" t="s">
        <v>279</v>
      </c>
      <c r="B186" s="302"/>
      <c r="C186" s="302"/>
      <c r="D186" s="302"/>
      <c r="E186" s="302"/>
      <c r="F186" s="302"/>
      <c r="G186" s="302"/>
      <c r="H186" s="302"/>
      <c r="I186" s="302"/>
      <c r="J186" s="302"/>
      <c r="K186" s="303"/>
    </row>
    <row r="187" spans="1:11" s="156" customFormat="1">
      <c r="A187" s="179" t="s">
        <v>280</v>
      </c>
      <c r="B187" s="161">
        <v>800</v>
      </c>
      <c r="C187" s="163">
        <v>0.84</v>
      </c>
      <c r="D187" s="161">
        <v>0.18</v>
      </c>
      <c r="E187" s="163">
        <v>2</v>
      </c>
      <c r="F187" s="161">
        <v>3</v>
      </c>
      <c r="G187" s="163">
        <v>0.21</v>
      </c>
      <c r="H187" s="161">
        <v>0.23</v>
      </c>
      <c r="I187" s="163">
        <v>3.36</v>
      </c>
      <c r="J187" s="161">
        <v>3.6</v>
      </c>
      <c r="K187" s="164">
        <v>0.21</v>
      </c>
    </row>
    <row r="188" spans="1:11" s="156" customFormat="1" ht="18.75" customHeight="1">
      <c r="A188" s="180" t="s">
        <v>281</v>
      </c>
      <c r="B188" s="173">
        <v>600</v>
      </c>
      <c r="C188" s="172">
        <v>0.84</v>
      </c>
      <c r="D188" s="173">
        <v>0.14000000000000001</v>
      </c>
      <c r="E188" s="172">
        <v>2</v>
      </c>
      <c r="F188" s="173">
        <v>3</v>
      </c>
      <c r="G188" s="172">
        <v>0.17</v>
      </c>
      <c r="H188" s="173">
        <v>0.2</v>
      </c>
      <c r="I188" s="172">
        <v>2.62</v>
      </c>
      <c r="J188" s="173">
        <v>2.91</v>
      </c>
      <c r="K188" s="181">
        <v>0.23</v>
      </c>
    </row>
    <row r="189" spans="1:11" s="156" customFormat="1" ht="12.75" customHeight="1">
      <c r="A189" s="180" t="s">
        <v>721</v>
      </c>
      <c r="B189" s="173">
        <v>400</v>
      </c>
      <c r="C189" s="172">
        <v>0.84</v>
      </c>
      <c r="D189" s="173">
        <v>0.12</v>
      </c>
      <c r="E189" s="172">
        <v>2</v>
      </c>
      <c r="F189" s="173">
        <v>3</v>
      </c>
      <c r="G189" s="172">
        <v>0.13</v>
      </c>
      <c r="H189" s="173">
        <v>0.14000000000000001</v>
      </c>
      <c r="I189" s="172">
        <v>1.87</v>
      </c>
      <c r="J189" s="173">
        <v>1.99</v>
      </c>
      <c r="K189" s="181">
        <v>0.24</v>
      </c>
    </row>
    <row r="190" spans="1:11" s="156" customFormat="1" ht="12.75" customHeight="1">
      <c r="A190" s="180" t="s">
        <v>722</v>
      </c>
      <c r="B190" s="173">
        <v>300</v>
      </c>
      <c r="C190" s="172">
        <v>0.84</v>
      </c>
      <c r="D190" s="173">
        <v>0.108</v>
      </c>
      <c r="E190" s="172">
        <v>2</v>
      </c>
      <c r="F190" s="173">
        <v>3</v>
      </c>
      <c r="G190" s="172">
        <v>0.12</v>
      </c>
      <c r="H190" s="173">
        <v>0.13</v>
      </c>
      <c r="I190" s="172">
        <v>1.56</v>
      </c>
      <c r="J190" s="173">
        <v>1.66</v>
      </c>
      <c r="K190" s="181">
        <v>0.25</v>
      </c>
    </row>
    <row r="191" spans="1:11" s="156" customFormat="1" ht="12.75" customHeight="1">
      <c r="A191" s="180" t="s">
        <v>723</v>
      </c>
      <c r="B191" s="173">
        <v>200</v>
      </c>
      <c r="C191" s="172">
        <v>0.84</v>
      </c>
      <c r="D191" s="173">
        <v>9.9000000000000005E-2</v>
      </c>
      <c r="E191" s="172">
        <v>2</v>
      </c>
      <c r="F191" s="173">
        <v>3</v>
      </c>
      <c r="G191" s="172">
        <v>0.11</v>
      </c>
      <c r="H191" s="173">
        <v>0.12</v>
      </c>
      <c r="I191" s="172">
        <v>1.22</v>
      </c>
      <c r="J191" s="173">
        <v>1.3</v>
      </c>
      <c r="K191" s="181">
        <v>0.26</v>
      </c>
    </row>
    <row r="192" spans="1:11" s="156" customFormat="1">
      <c r="A192" s="186" t="s">
        <v>282</v>
      </c>
      <c r="B192" s="173">
        <v>800</v>
      </c>
      <c r="C192" s="172">
        <v>0.84</v>
      </c>
      <c r="D192" s="173">
        <v>0.16</v>
      </c>
      <c r="E192" s="172">
        <v>2</v>
      </c>
      <c r="F192" s="173">
        <v>4</v>
      </c>
      <c r="G192" s="172">
        <v>0.2</v>
      </c>
      <c r="H192" s="173">
        <v>0.23</v>
      </c>
      <c r="I192" s="172">
        <v>3.28</v>
      </c>
      <c r="J192" s="173">
        <v>3.68</v>
      </c>
      <c r="K192" s="181">
        <v>0.21</v>
      </c>
    </row>
    <row r="193" spans="1:11" s="156" customFormat="1" ht="18.75" customHeight="1">
      <c r="A193" s="180" t="s">
        <v>283</v>
      </c>
      <c r="B193" s="173">
        <v>600</v>
      </c>
      <c r="C193" s="172">
        <v>0.84</v>
      </c>
      <c r="D193" s="173">
        <v>0.13</v>
      </c>
      <c r="E193" s="172">
        <v>2</v>
      </c>
      <c r="F193" s="173">
        <v>4</v>
      </c>
      <c r="G193" s="172">
        <v>0.16</v>
      </c>
      <c r="H193" s="173">
        <v>0.2</v>
      </c>
      <c r="I193" s="172">
        <v>2.54</v>
      </c>
      <c r="J193" s="173">
        <v>2.97</v>
      </c>
      <c r="K193" s="181">
        <v>0.22</v>
      </c>
    </row>
    <row r="194" spans="1:11" s="156" customFormat="1" ht="12.75" customHeight="1">
      <c r="A194" s="180" t="s">
        <v>724</v>
      </c>
      <c r="B194" s="173">
        <v>400</v>
      </c>
      <c r="C194" s="172">
        <v>0.84</v>
      </c>
      <c r="D194" s="173">
        <v>0.11</v>
      </c>
      <c r="E194" s="172">
        <v>2</v>
      </c>
      <c r="F194" s="173">
        <v>4</v>
      </c>
      <c r="G194" s="172">
        <v>0.13</v>
      </c>
      <c r="H194" s="173">
        <v>0.14000000000000001</v>
      </c>
      <c r="I194" s="172">
        <v>1.87</v>
      </c>
      <c r="J194" s="173">
        <v>2.0299999999999998</v>
      </c>
      <c r="K194" s="181">
        <v>0.23</v>
      </c>
    </row>
    <row r="195" spans="1:11" s="156" customFormat="1" ht="25.5">
      <c r="A195" s="186" t="s">
        <v>284</v>
      </c>
      <c r="B195" s="173">
        <v>800</v>
      </c>
      <c r="C195" s="172">
        <v>0.84</v>
      </c>
      <c r="D195" s="173">
        <v>0.18</v>
      </c>
      <c r="E195" s="172">
        <v>2</v>
      </c>
      <c r="F195" s="173">
        <v>3</v>
      </c>
      <c r="G195" s="172">
        <v>0.21</v>
      </c>
      <c r="H195" s="173">
        <v>0.26</v>
      </c>
      <c r="I195" s="172">
        <v>3.36</v>
      </c>
      <c r="J195" s="173">
        <v>3.83</v>
      </c>
      <c r="K195" s="181">
        <v>0.21</v>
      </c>
    </row>
    <row r="196" spans="1:11" s="156" customFormat="1" ht="18.75" customHeight="1">
      <c r="A196" s="180" t="s">
        <v>285</v>
      </c>
      <c r="B196" s="173">
        <v>600</v>
      </c>
      <c r="C196" s="172">
        <v>0.84</v>
      </c>
      <c r="D196" s="173">
        <v>0.15</v>
      </c>
      <c r="E196" s="172">
        <v>2</v>
      </c>
      <c r="F196" s="173">
        <v>3</v>
      </c>
      <c r="G196" s="172">
        <v>0.18</v>
      </c>
      <c r="H196" s="173">
        <v>0.21</v>
      </c>
      <c r="I196" s="172">
        <v>2.7</v>
      </c>
      <c r="J196" s="173">
        <v>2.98</v>
      </c>
      <c r="K196" s="181">
        <v>0.23</v>
      </c>
    </row>
    <row r="197" spans="1:11" s="156" customFormat="1" ht="12.75" customHeight="1">
      <c r="A197" s="180" t="s">
        <v>725</v>
      </c>
      <c r="B197" s="173">
        <v>400</v>
      </c>
      <c r="C197" s="172">
        <v>0.84</v>
      </c>
      <c r="D197" s="173">
        <v>1.1220000000000001</v>
      </c>
      <c r="E197" s="172">
        <v>2</v>
      </c>
      <c r="F197" s="173">
        <v>3</v>
      </c>
      <c r="G197" s="172">
        <v>0.14000000000000001</v>
      </c>
      <c r="H197" s="173">
        <v>0.16</v>
      </c>
      <c r="I197" s="172">
        <v>1.94</v>
      </c>
      <c r="J197" s="173">
        <v>2.12</v>
      </c>
      <c r="K197" s="181">
        <v>0.24</v>
      </c>
    </row>
    <row r="198" spans="1:11" s="156" customFormat="1">
      <c r="A198" s="186" t="s">
        <v>286</v>
      </c>
      <c r="B198" s="173">
        <v>600</v>
      </c>
      <c r="C198" s="172">
        <v>0.84</v>
      </c>
      <c r="D198" s="173">
        <v>0.11</v>
      </c>
      <c r="E198" s="172">
        <v>1</v>
      </c>
      <c r="F198" s="173">
        <v>2</v>
      </c>
      <c r="G198" s="172">
        <v>0.111</v>
      </c>
      <c r="H198" s="173">
        <v>0.12</v>
      </c>
      <c r="I198" s="172">
        <v>2.0699999999999998</v>
      </c>
      <c r="J198" s="173">
        <v>2.2000000000000002</v>
      </c>
      <c r="K198" s="181">
        <v>0.26</v>
      </c>
    </row>
    <row r="199" spans="1:11" s="156" customFormat="1" ht="18.75" customHeight="1">
      <c r="A199" s="180" t="s">
        <v>287</v>
      </c>
      <c r="B199" s="173">
        <v>400</v>
      </c>
      <c r="C199" s="172">
        <v>0.84</v>
      </c>
      <c r="D199" s="173">
        <v>7.5999999999999998E-2</v>
      </c>
      <c r="E199" s="172">
        <v>1</v>
      </c>
      <c r="F199" s="173">
        <v>2</v>
      </c>
      <c r="G199" s="172">
        <v>8.6999999999999994E-2</v>
      </c>
      <c r="H199" s="173">
        <v>0.09</v>
      </c>
      <c r="I199" s="172">
        <v>1.5</v>
      </c>
      <c r="J199" s="173">
        <v>1.56</v>
      </c>
      <c r="K199" s="181">
        <v>0.3</v>
      </c>
    </row>
    <row r="200" spans="1:11" s="156" customFormat="1" ht="12.75" customHeight="1">
      <c r="A200" s="180" t="s">
        <v>726</v>
      </c>
      <c r="B200" s="173">
        <v>200</v>
      </c>
      <c r="C200" s="172">
        <v>0.84</v>
      </c>
      <c r="D200" s="173">
        <v>6.4000000000000001E-2</v>
      </c>
      <c r="E200" s="172">
        <v>1</v>
      </c>
      <c r="F200" s="173">
        <v>2</v>
      </c>
      <c r="G200" s="172">
        <v>7.5999999999999998E-2</v>
      </c>
      <c r="H200" s="173">
        <v>0.08</v>
      </c>
      <c r="I200" s="172">
        <v>0.99</v>
      </c>
      <c r="J200" s="173">
        <v>1.04</v>
      </c>
      <c r="K200" s="181">
        <v>0.34</v>
      </c>
    </row>
    <row r="201" spans="1:11" s="156" customFormat="1">
      <c r="A201" s="186" t="s">
        <v>288</v>
      </c>
      <c r="B201" s="173">
        <v>200</v>
      </c>
      <c r="C201" s="172">
        <v>0.84</v>
      </c>
      <c r="D201" s="173">
        <v>7.5999999999999998E-2</v>
      </c>
      <c r="E201" s="172">
        <v>1</v>
      </c>
      <c r="F201" s="173">
        <v>3</v>
      </c>
      <c r="G201" s="172">
        <v>0.09</v>
      </c>
      <c r="H201" s="173">
        <v>0.11</v>
      </c>
      <c r="I201" s="172">
        <v>1.08</v>
      </c>
      <c r="J201" s="173">
        <v>1.24</v>
      </c>
      <c r="K201" s="181">
        <v>0.23</v>
      </c>
    </row>
    <row r="202" spans="1:11" s="156" customFormat="1" ht="18.75" customHeight="1">
      <c r="A202" s="180" t="s">
        <v>289</v>
      </c>
      <c r="B202" s="173">
        <v>100</v>
      </c>
      <c r="C202" s="172">
        <v>0.84</v>
      </c>
      <c r="D202" s="173">
        <v>6.4000000000000001E-2</v>
      </c>
      <c r="E202" s="172">
        <v>1</v>
      </c>
      <c r="F202" s="173">
        <v>3</v>
      </c>
      <c r="G202" s="172">
        <v>7.5999999999999998E-2</v>
      </c>
      <c r="H202" s="173">
        <v>0.08</v>
      </c>
      <c r="I202" s="172">
        <v>0.7</v>
      </c>
      <c r="J202" s="173">
        <v>0.75</v>
      </c>
      <c r="K202" s="181">
        <v>0.3</v>
      </c>
    </row>
    <row r="203" spans="1:11" s="156" customFormat="1" ht="13.5" thickBot="1">
      <c r="A203" s="187" t="s">
        <v>290</v>
      </c>
      <c r="B203" s="166">
        <v>1600</v>
      </c>
      <c r="C203" s="168">
        <v>0.84</v>
      </c>
      <c r="D203" s="166">
        <v>0.35</v>
      </c>
      <c r="E203" s="168">
        <v>1</v>
      </c>
      <c r="F203" s="166">
        <v>2</v>
      </c>
      <c r="G203" s="168">
        <v>0.47</v>
      </c>
      <c r="H203" s="166">
        <v>0.57999999999999996</v>
      </c>
      <c r="I203" s="168">
        <v>6.95</v>
      </c>
      <c r="J203" s="166">
        <v>7.91</v>
      </c>
      <c r="K203" s="169">
        <v>0.17</v>
      </c>
    </row>
    <row r="204" spans="1:11" s="156" customFormat="1" ht="33" customHeight="1" thickBot="1">
      <c r="A204" s="301" t="s">
        <v>291</v>
      </c>
      <c r="B204" s="302"/>
      <c r="C204" s="302"/>
      <c r="D204" s="302"/>
      <c r="E204" s="302"/>
      <c r="F204" s="302"/>
      <c r="G204" s="302"/>
      <c r="H204" s="302"/>
      <c r="I204" s="302"/>
      <c r="J204" s="302"/>
      <c r="K204" s="303"/>
    </row>
    <row r="205" spans="1:11" s="156" customFormat="1">
      <c r="A205" s="179" t="s">
        <v>292</v>
      </c>
      <c r="B205" s="161">
        <v>400</v>
      </c>
      <c r="C205" s="163">
        <v>0.84</v>
      </c>
      <c r="D205" s="161">
        <v>0.11</v>
      </c>
      <c r="E205" s="163">
        <v>1</v>
      </c>
      <c r="F205" s="161">
        <v>2</v>
      </c>
      <c r="G205" s="163">
        <v>0.12</v>
      </c>
      <c r="H205" s="161">
        <v>0.14000000000000001</v>
      </c>
      <c r="I205" s="163">
        <v>1.76</v>
      </c>
      <c r="J205" s="161">
        <v>1.94</v>
      </c>
      <c r="K205" s="164">
        <v>0.02</v>
      </c>
    </row>
    <row r="206" spans="1:11" s="156" customFormat="1" ht="18.75" customHeight="1">
      <c r="A206" s="180" t="s">
        <v>293</v>
      </c>
      <c r="B206" s="173">
        <v>300</v>
      </c>
      <c r="C206" s="172">
        <v>0.84</v>
      </c>
      <c r="D206" s="173">
        <v>0.09</v>
      </c>
      <c r="E206" s="172">
        <v>1</v>
      </c>
      <c r="F206" s="173">
        <v>2</v>
      </c>
      <c r="G206" s="172">
        <v>0.11</v>
      </c>
      <c r="H206" s="173">
        <v>0.12</v>
      </c>
      <c r="I206" s="172">
        <v>1.46</v>
      </c>
      <c r="J206" s="173">
        <v>1.56</v>
      </c>
      <c r="K206" s="181">
        <v>0.02</v>
      </c>
    </row>
    <row r="207" spans="1:11" s="156" customFormat="1" ht="16.5" customHeight="1" thickBot="1">
      <c r="A207" s="182" t="s">
        <v>727</v>
      </c>
      <c r="B207" s="166">
        <v>200</v>
      </c>
      <c r="C207" s="168">
        <v>0.84</v>
      </c>
      <c r="D207" s="166">
        <v>7.0000000000000007E-2</v>
      </c>
      <c r="E207" s="168">
        <v>1</v>
      </c>
      <c r="F207" s="166">
        <v>2</v>
      </c>
      <c r="G207" s="168">
        <v>0.08</v>
      </c>
      <c r="H207" s="166">
        <v>0.09</v>
      </c>
      <c r="I207" s="168">
        <v>1.01</v>
      </c>
      <c r="J207" s="166">
        <v>1.1000000000000001</v>
      </c>
      <c r="K207" s="169">
        <v>0.03</v>
      </c>
    </row>
    <row r="208" spans="1:11" s="156" customFormat="1" ht="33" customHeight="1">
      <c r="A208" s="310" t="s">
        <v>294</v>
      </c>
      <c r="B208" s="311"/>
      <c r="C208" s="311"/>
      <c r="D208" s="311"/>
      <c r="E208" s="311"/>
      <c r="F208" s="311"/>
      <c r="G208" s="311"/>
      <c r="H208" s="311"/>
      <c r="I208" s="311"/>
      <c r="J208" s="311"/>
      <c r="K208" s="312"/>
    </row>
    <row r="209" spans="1:11" s="156" customFormat="1" ht="33" customHeight="1" thickBot="1">
      <c r="A209" s="307" t="s">
        <v>295</v>
      </c>
      <c r="B209" s="308"/>
      <c r="C209" s="308"/>
      <c r="D209" s="308"/>
      <c r="E209" s="308"/>
      <c r="F209" s="308"/>
      <c r="G209" s="308"/>
      <c r="H209" s="308"/>
      <c r="I209" s="308"/>
      <c r="J209" s="308"/>
      <c r="K209" s="309"/>
    </row>
    <row r="210" spans="1:11" s="156" customFormat="1">
      <c r="A210" s="179" t="s">
        <v>296</v>
      </c>
      <c r="B210" s="161">
        <v>1800</v>
      </c>
      <c r="C210" s="163">
        <v>0.84</v>
      </c>
      <c r="D210" s="161">
        <v>0.35</v>
      </c>
      <c r="E210" s="163">
        <v>2</v>
      </c>
      <c r="F210" s="161">
        <v>3</v>
      </c>
      <c r="G210" s="163">
        <v>0.47</v>
      </c>
      <c r="H210" s="161">
        <v>0.52</v>
      </c>
      <c r="I210" s="163">
        <v>7.55</v>
      </c>
      <c r="J210" s="161">
        <v>8.1199999999999992</v>
      </c>
      <c r="K210" s="164">
        <v>0.03</v>
      </c>
    </row>
    <row r="211" spans="1:11" s="156" customFormat="1" ht="18.75" customHeight="1" thickBot="1">
      <c r="A211" s="182" t="s">
        <v>297</v>
      </c>
      <c r="B211" s="166">
        <v>1600</v>
      </c>
      <c r="C211" s="168">
        <v>0.84</v>
      </c>
      <c r="D211" s="166">
        <v>0.23</v>
      </c>
      <c r="E211" s="168">
        <v>2</v>
      </c>
      <c r="F211" s="166">
        <v>3</v>
      </c>
      <c r="G211" s="168">
        <v>0.35</v>
      </c>
      <c r="H211" s="166">
        <v>0.41</v>
      </c>
      <c r="I211" s="168">
        <v>6.14</v>
      </c>
      <c r="J211" s="166">
        <v>6.8</v>
      </c>
      <c r="K211" s="169">
        <v>0.03</v>
      </c>
    </row>
    <row r="212" spans="1:11" s="156" customFormat="1" ht="33" customHeight="1" thickBot="1">
      <c r="A212" s="301" t="s">
        <v>298</v>
      </c>
      <c r="B212" s="302"/>
      <c r="C212" s="302"/>
      <c r="D212" s="302"/>
      <c r="E212" s="302"/>
      <c r="F212" s="302"/>
      <c r="G212" s="302"/>
      <c r="H212" s="302"/>
      <c r="I212" s="302"/>
      <c r="J212" s="302"/>
      <c r="K212" s="303"/>
    </row>
    <row r="213" spans="1:11" s="156" customFormat="1">
      <c r="A213" s="179" t="s">
        <v>299</v>
      </c>
      <c r="B213" s="161">
        <v>1400</v>
      </c>
      <c r="C213" s="163">
        <v>1.68</v>
      </c>
      <c r="D213" s="161">
        <v>0.27</v>
      </c>
      <c r="E213" s="163">
        <v>0</v>
      </c>
      <c r="F213" s="161">
        <v>0</v>
      </c>
      <c r="G213" s="163">
        <v>0.27</v>
      </c>
      <c r="H213" s="161">
        <v>0.27</v>
      </c>
      <c r="I213" s="163">
        <v>6.8</v>
      </c>
      <c r="J213" s="161">
        <v>6.8</v>
      </c>
      <c r="K213" s="164">
        <v>8.0000000000000002E-3</v>
      </c>
    </row>
    <row r="214" spans="1:11" s="156" customFormat="1" ht="18.75" customHeight="1">
      <c r="A214" s="180" t="s">
        <v>300</v>
      </c>
      <c r="B214" s="173">
        <v>1200</v>
      </c>
      <c r="C214" s="172">
        <v>1.68</v>
      </c>
      <c r="D214" s="173">
        <v>0.22</v>
      </c>
      <c r="E214" s="172">
        <v>0</v>
      </c>
      <c r="F214" s="173">
        <v>0</v>
      </c>
      <c r="G214" s="172">
        <v>0.22</v>
      </c>
      <c r="H214" s="173">
        <v>0.22</v>
      </c>
      <c r="I214" s="172">
        <v>5.69</v>
      </c>
      <c r="J214" s="173">
        <v>5.69</v>
      </c>
      <c r="K214" s="181">
        <v>8.0000000000000002E-3</v>
      </c>
    </row>
    <row r="215" spans="1:11" s="156" customFormat="1" ht="12.75" customHeight="1">
      <c r="A215" s="180" t="s">
        <v>728</v>
      </c>
      <c r="B215" s="173">
        <v>1000</v>
      </c>
      <c r="C215" s="172">
        <v>1.68</v>
      </c>
      <c r="D215" s="173">
        <v>0.17</v>
      </c>
      <c r="E215" s="172">
        <v>0</v>
      </c>
      <c r="F215" s="173">
        <v>0</v>
      </c>
      <c r="G215" s="172">
        <v>0.17</v>
      </c>
      <c r="H215" s="173">
        <v>0.17</v>
      </c>
      <c r="I215" s="172">
        <v>4.5599999999999996</v>
      </c>
      <c r="J215" s="173">
        <v>4.5599999999999996</v>
      </c>
      <c r="K215" s="181">
        <v>8.0000000000000002E-3</v>
      </c>
    </row>
    <row r="216" spans="1:11" s="156" customFormat="1">
      <c r="A216" s="186" t="s">
        <v>301</v>
      </c>
      <c r="B216" s="173">
        <v>2100</v>
      </c>
      <c r="C216" s="172">
        <v>1.68</v>
      </c>
      <c r="D216" s="173">
        <v>1.05</v>
      </c>
      <c r="E216" s="172">
        <v>0</v>
      </c>
      <c r="F216" s="173">
        <v>0</v>
      </c>
      <c r="G216" s="172">
        <v>1.05</v>
      </c>
      <c r="H216" s="173">
        <v>1.05</v>
      </c>
      <c r="I216" s="172">
        <v>16.43</v>
      </c>
      <c r="J216" s="173">
        <v>16.43</v>
      </c>
      <c r="K216" s="181">
        <v>8.0000000000000002E-3</v>
      </c>
    </row>
    <row r="217" spans="1:11" s="156" customFormat="1">
      <c r="A217" s="186" t="s">
        <v>302</v>
      </c>
      <c r="B217" s="173">
        <v>400</v>
      </c>
      <c r="C217" s="172">
        <v>1.68</v>
      </c>
      <c r="D217" s="173">
        <v>0.111</v>
      </c>
      <c r="E217" s="172">
        <v>1</v>
      </c>
      <c r="F217" s="173">
        <v>2</v>
      </c>
      <c r="G217" s="172">
        <v>0.12</v>
      </c>
      <c r="H217" s="173">
        <v>0.13</v>
      </c>
      <c r="I217" s="172">
        <v>2.4500000000000002</v>
      </c>
      <c r="J217" s="173">
        <v>2.59</v>
      </c>
      <c r="K217" s="181">
        <v>0.04</v>
      </c>
    </row>
    <row r="218" spans="1:11" s="156" customFormat="1">
      <c r="A218" s="186" t="s">
        <v>303</v>
      </c>
      <c r="B218" s="173">
        <v>300</v>
      </c>
      <c r="C218" s="172">
        <v>1.68</v>
      </c>
      <c r="D218" s="173">
        <v>6.7000000000000004E-2</v>
      </c>
      <c r="E218" s="172">
        <v>1</v>
      </c>
      <c r="F218" s="173">
        <v>2</v>
      </c>
      <c r="G218" s="172">
        <v>0.09</v>
      </c>
      <c r="H218" s="173">
        <v>9.9000000000000005E-2</v>
      </c>
      <c r="I218" s="172">
        <v>1.84</v>
      </c>
      <c r="J218" s="173">
        <v>1.95</v>
      </c>
      <c r="K218" s="181">
        <v>0.04</v>
      </c>
    </row>
    <row r="219" spans="1:11" s="156" customFormat="1" ht="13.5" thickBot="1">
      <c r="A219" s="187" t="s">
        <v>304</v>
      </c>
      <c r="B219" s="166">
        <v>600</v>
      </c>
      <c r="C219" s="168">
        <v>1.68</v>
      </c>
      <c r="D219" s="166">
        <v>0.17</v>
      </c>
      <c r="E219" s="168">
        <v>0</v>
      </c>
      <c r="F219" s="166">
        <v>0</v>
      </c>
      <c r="G219" s="168">
        <v>0.17</v>
      </c>
      <c r="H219" s="166">
        <v>0.17</v>
      </c>
      <c r="I219" s="168">
        <v>3.53</v>
      </c>
      <c r="J219" s="166">
        <v>3.53</v>
      </c>
      <c r="K219" s="169" t="s">
        <v>305</v>
      </c>
    </row>
    <row r="220" spans="1:11" s="156" customFormat="1" ht="33" customHeight="1" thickBot="1">
      <c r="A220" s="301" t="s">
        <v>306</v>
      </c>
      <c r="B220" s="302"/>
      <c r="C220" s="302"/>
      <c r="D220" s="302"/>
      <c r="E220" s="302"/>
      <c r="F220" s="302"/>
      <c r="G220" s="302"/>
      <c r="H220" s="302"/>
      <c r="I220" s="302"/>
      <c r="J220" s="302"/>
      <c r="K220" s="303"/>
    </row>
    <row r="221" spans="1:11" s="156" customFormat="1">
      <c r="A221" s="179" t="s">
        <v>307</v>
      </c>
      <c r="B221" s="161">
        <v>1800</v>
      </c>
      <c r="C221" s="163">
        <v>1.47</v>
      </c>
      <c r="D221" s="161">
        <v>0.38</v>
      </c>
      <c r="E221" s="163">
        <v>0</v>
      </c>
      <c r="F221" s="161">
        <v>0</v>
      </c>
      <c r="G221" s="163">
        <v>0.38</v>
      </c>
      <c r="H221" s="161">
        <v>0.38</v>
      </c>
      <c r="I221" s="163">
        <v>8.56</v>
      </c>
      <c r="J221" s="161">
        <v>8.56</v>
      </c>
      <c r="K221" s="164">
        <v>2E-3</v>
      </c>
    </row>
    <row r="222" spans="1:11" s="156" customFormat="1" ht="18.75" customHeight="1">
      <c r="A222" s="180" t="s">
        <v>308</v>
      </c>
      <c r="B222" s="173">
        <v>1600</v>
      </c>
      <c r="C222" s="172">
        <v>1.47</v>
      </c>
      <c r="D222" s="173">
        <v>0.33</v>
      </c>
      <c r="E222" s="172">
        <v>0</v>
      </c>
      <c r="F222" s="173">
        <v>0</v>
      </c>
      <c r="G222" s="172">
        <v>0.33</v>
      </c>
      <c r="H222" s="173">
        <v>0.33</v>
      </c>
      <c r="I222" s="172">
        <v>7.52</v>
      </c>
      <c r="J222" s="173">
        <v>7.52</v>
      </c>
      <c r="K222" s="181">
        <v>2E-3</v>
      </c>
    </row>
    <row r="223" spans="1:11" s="156" customFormat="1">
      <c r="A223" s="186" t="s">
        <v>309</v>
      </c>
      <c r="B223" s="173">
        <v>1800</v>
      </c>
      <c r="C223" s="172">
        <v>1.47</v>
      </c>
      <c r="D223" s="173">
        <v>0.35</v>
      </c>
      <c r="E223" s="172">
        <v>0</v>
      </c>
      <c r="F223" s="173">
        <v>0</v>
      </c>
      <c r="G223" s="172">
        <v>0.35</v>
      </c>
      <c r="H223" s="173">
        <v>0.35</v>
      </c>
      <c r="I223" s="172">
        <v>8.2200000000000006</v>
      </c>
      <c r="J223" s="173">
        <v>8.2200000000000006</v>
      </c>
      <c r="K223" s="181">
        <v>2E-3</v>
      </c>
    </row>
    <row r="224" spans="1:11" s="156" customFormat="1" ht="18.75" customHeight="1">
      <c r="A224" s="180" t="s">
        <v>310</v>
      </c>
      <c r="B224" s="173">
        <v>1600</v>
      </c>
      <c r="C224" s="172">
        <v>1.47</v>
      </c>
      <c r="D224" s="173">
        <v>0.28999999999999998</v>
      </c>
      <c r="E224" s="172">
        <v>0</v>
      </c>
      <c r="F224" s="173">
        <v>0</v>
      </c>
      <c r="G224" s="172">
        <v>0.28999999999999998</v>
      </c>
      <c r="H224" s="173">
        <v>0.28999999999999998</v>
      </c>
      <c r="I224" s="172">
        <v>7.05</v>
      </c>
      <c r="J224" s="173">
        <v>7.05</v>
      </c>
      <c r="K224" s="181">
        <v>2E-3</v>
      </c>
    </row>
    <row r="225" spans="1:11" s="156" customFormat="1" ht="16.5" customHeight="1" thickBot="1">
      <c r="A225" s="182" t="s">
        <v>729</v>
      </c>
      <c r="B225" s="166">
        <v>1400</v>
      </c>
      <c r="C225" s="168">
        <v>1.47</v>
      </c>
      <c r="D225" s="166">
        <v>0.23</v>
      </c>
      <c r="E225" s="168">
        <v>0</v>
      </c>
      <c r="F225" s="166">
        <v>0</v>
      </c>
      <c r="G225" s="168">
        <v>0.23</v>
      </c>
      <c r="H225" s="166">
        <v>0.23</v>
      </c>
      <c r="I225" s="168">
        <v>5.87</v>
      </c>
      <c r="J225" s="166">
        <v>5.87</v>
      </c>
      <c r="K225" s="169">
        <v>2E-3</v>
      </c>
    </row>
    <row r="226" spans="1:11" s="156" customFormat="1" ht="33" customHeight="1" thickBot="1">
      <c r="A226" s="285" t="s">
        <v>311</v>
      </c>
      <c r="B226" s="286"/>
      <c r="C226" s="286"/>
      <c r="D226" s="286"/>
      <c r="E226" s="286"/>
      <c r="F226" s="286"/>
      <c r="G226" s="286"/>
      <c r="H226" s="286"/>
      <c r="I226" s="286"/>
      <c r="J226" s="286"/>
      <c r="K226" s="287"/>
    </row>
    <row r="227" spans="1:11" s="156" customFormat="1">
      <c r="A227" s="179" t="s">
        <v>312</v>
      </c>
      <c r="B227" s="161">
        <v>7850</v>
      </c>
      <c r="C227" s="163">
        <v>0.48199999999999998</v>
      </c>
      <c r="D227" s="161">
        <v>58</v>
      </c>
      <c r="E227" s="163">
        <v>0</v>
      </c>
      <c r="F227" s="161">
        <v>0</v>
      </c>
      <c r="G227" s="163">
        <v>58</v>
      </c>
      <c r="H227" s="161">
        <v>58</v>
      </c>
      <c r="I227" s="163">
        <v>126.5</v>
      </c>
      <c r="J227" s="161">
        <v>126.5</v>
      </c>
      <c r="K227" s="164"/>
    </row>
    <row r="228" spans="1:11" s="156" customFormat="1" ht="18.75" customHeight="1">
      <c r="A228" s="180" t="s">
        <v>313</v>
      </c>
      <c r="B228" s="173">
        <v>7200</v>
      </c>
      <c r="C228" s="172">
        <v>0.48199999999999998</v>
      </c>
      <c r="D228" s="173">
        <v>50</v>
      </c>
      <c r="E228" s="172">
        <v>0</v>
      </c>
      <c r="F228" s="173">
        <v>0</v>
      </c>
      <c r="G228" s="172">
        <v>50</v>
      </c>
      <c r="H228" s="173">
        <v>50</v>
      </c>
      <c r="I228" s="172">
        <v>112.5</v>
      </c>
      <c r="J228" s="173">
        <v>112.5</v>
      </c>
      <c r="K228" s="181">
        <v>0</v>
      </c>
    </row>
    <row r="229" spans="1:11" s="156" customFormat="1">
      <c r="A229" s="186" t="s">
        <v>314</v>
      </c>
      <c r="B229" s="173">
        <v>2600</v>
      </c>
      <c r="C229" s="172">
        <v>0.84</v>
      </c>
      <c r="D229" s="173">
        <v>221</v>
      </c>
      <c r="E229" s="172">
        <v>0</v>
      </c>
      <c r="F229" s="173">
        <v>0</v>
      </c>
      <c r="G229" s="172">
        <v>221</v>
      </c>
      <c r="H229" s="173">
        <v>221</v>
      </c>
      <c r="I229" s="172">
        <v>187.6</v>
      </c>
      <c r="J229" s="173">
        <v>187.6</v>
      </c>
      <c r="K229" s="181">
        <v>0</v>
      </c>
    </row>
    <row r="230" spans="1:11" s="156" customFormat="1">
      <c r="A230" s="186" t="s">
        <v>315</v>
      </c>
      <c r="B230" s="173">
        <v>8500</v>
      </c>
      <c r="C230" s="172">
        <v>0.42</v>
      </c>
      <c r="D230" s="173">
        <v>407</v>
      </c>
      <c r="E230" s="172">
        <v>0</v>
      </c>
      <c r="F230" s="173">
        <v>0</v>
      </c>
      <c r="G230" s="172">
        <v>407</v>
      </c>
      <c r="H230" s="173">
        <v>407</v>
      </c>
      <c r="I230" s="172">
        <v>326</v>
      </c>
      <c r="J230" s="173">
        <v>326</v>
      </c>
      <c r="K230" s="181">
        <v>0</v>
      </c>
    </row>
    <row r="231" spans="1:11" s="156" customFormat="1" ht="13.5" thickBot="1">
      <c r="A231" s="187" t="s">
        <v>316</v>
      </c>
      <c r="B231" s="166">
        <v>2500</v>
      </c>
      <c r="C231" s="168">
        <v>0.84</v>
      </c>
      <c r="D231" s="166">
        <v>0.76</v>
      </c>
      <c r="E231" s="168">
        <v>0</v>
      </c>
      <c r="F231" s="166">
        <v>0</v>
      </c>
      <c r="G231" s="168">
        <v>0.76</v>
      </c>
      <c r="H231" s="166">
        <v>0.76</v>
      </c>
      <c r="I231" s="168">
        <v>10.79</v>
      </c>
      <c r="J231" s="166">
        <v>10.79</v>
      </c>
      <c r="K231" s="169">
        <v>0</v>
      </c>
    </row>
    <row r="232" spans="1:11">
      <c r="A232" s="216"/>
      <c r="B232" s="217"/>
      <c r="C232" s="217"/>
      <c r="D232" s="217"/>
      <c r="E232" s="217"/>
      <c r="F232" s="217"/>
      <c r="G232" s="217"/>
      <c r="H232" s="217"/>
      <c r="I232" s="217"/>
      <c r="J232" s="217"/>
      <c r="K232" s="217"/>
    </row>
    <row r="233" spans="1:11">
      <c r="A233" s="218"/>
      <c r="B233" s="122"/>
      <c r="C233" s="122"/>
      <c r="D233" s="122"/>
      <c r="E233" s="122"/>
      <c r="F233" s="122"/>
      <c r="G233" s="122"/>
      <c r="H233" s="122"/>
      <c r="I233" s="122"/>
      <c r="J233" s="122"/>
      <c r="K233" s="122"/>
    </row>
    <row r="234" spans="1:11">
      <c r="A234" s="218"/>
      <c r="B234" s="122"/>
      <c r="C234" s="122"/>
      <c r="D234" s="122"/>
      <c r="E234" s="122"/>
      <c r="F234" s="122"/>
      <c r="G234" s="122"/>
      <c r="H234" s="122"/>
      <c r="I234" s="122"/>
      <c r="J234" s="122"/>
      <c r="K234" s="122"/>
    </row>
    <row r="235" spans="1:11">
      <c r="A235" s="218"/>
      <c r="B235" s="122"/>
      <c r="C235" s="122"/>
      <c r="D235" s="122"/>
      <c r="E235" s="122"/>
      <c r="F235" s="122"/>
      <c r="G235" s="122"/>
      <c r="H235" s="122"/>
      <c r="I235" s="122"/>
      <c r="J235" s="122"/>
      <c r="K235" s="122"/>
    </row>
    <row r="236" spans="1:11">
      <c r="A236" s="218"/>
      <c r="B236" s="122"/>
      <c r="C236" s="122"/>
      <c r="D236" s="122"/>
      <c r="E236" s="122"/>
      <c r="F236" s="122"/>
      <c r="G236" s="122"/>
      <c r="H236" s="122"/>
      <c r="I236" s="122"/>
      <c r="J236" s="122"/>
      <c r="K236" s="122"/>
    </row>
    <row r="237" spans="1:11">
      <c r="A237" s="218"/>
      <c r="B237" s="122"/>
      <c r="C237" s="122"/>
      <c r="D237" s="122"/>
      <c r="E237" s="122"/>
      <c r="F237" s="122"/>
      <c r="G237" s="122"/>
      <c r="H237" s="122"/>
      <c r="I237" s="122"/>
      <c r="J237" s="122"/>
      <c r="K237" s="122"/>
    </row>
  </sheetData>
  <sheetProtection password="B6A9" sheet="1" objects="1" scenarios="1"/>
  <mergeCells count="31">
    <mergeCell ref="A209:K209"/>
    <mergeCell ref="A212:K212"/>
    <mergeCell ref="A220:K220"/>
    <mergeCell ref="A226:K226"/>
    <mergeCell ref="A154:K154"/>
    <mergeCell ref="A155:K155"/>
    <mergeCell ref="A169:K169"/>
    <mergeCell ref="A186:K186"/>
    <mergeCell ref="A204:K204"/>
    <mergeCell ref="A208:K208"/>
    <mergeCell ref="A9:K9"/>
    <mergeCell ref="A10:K10"/>
    <mergeCell ref="A13:K13"/>
    <mergeCell ref="A28:K28"/>
    <mergeCell ref="A81:K81"/>
    <mergeCell ref="A132:K132"/>
    <mergeCell ref="A2:A8"/>
    <mergeCell ref="B2:D2"/>
    <mergeCell ref="E2:F7"/>
    <mergeCell ref="G2:K2"/>
    <mergeCell ref="B3:B8"/>
    <mergeCell ref="C3:C8"/>
    <mergeCell ref="D3:D8"/>
    <mergeCell ref="G3:H7"/>
    <mergeCell ref="I3:J7"/>
    <mergeCell ref="K3:K7"/>
    <mergeCell ref="A90:K90"/>
    <mergeCell ref="A104:K104"/>
    <mergeCell ref="A105:K105"/>
    <mergeCell ref="A113:K113"/>
    <mergeCell ref="A119:K119"/>
  </mergeCells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71" sqref="A71"/>
    </sheetView>
  </sheetViews>
  <sheetFormatPr defaultRowHeight="12.75"/>
  <cols>
    <col min="1" max="1" width="28.85546875" style="196" customWidth="1"/>
    <col min="2" max="2" width="26.7109375" style="196" customWidth="1"/>
    <col min="3" max="3" width="36.5703125" style="196" customWidth="1"/>
    <col min="4" max="4" width="17.28515625" style="196" customWidth="1"/>
    <col min="5" max="5" width="12" style="196" customWidth="1"/>
    <col min="6" max="8" width="9.140625" style="196"/>
    <col min="9" max="9" width="20.42578125" style="196" customWidth="1"/>
    <col min="10" max="16384" width="9.140625" style="196"/>
  </cols>
  <sheetData>
    <row r="1" spans="1:14">
      <c r="C1" s="195" t="s">
        <v>575</v>
      </c>
    </row>
    <row r="2" spans="1:14" ht="38.25">
      <c r="A2" s="197" t="s">
        <v>574</v>
      </c>
      <c r="B2" s="197" t="s">
        <v>573</v>
      </c>
      <c r="C2" s="197" t="s">
        <v>572</v>
      </c>
      <c r="D2" s="197" t="s">
        <v>571</v>
      </c>
      <c r="E2" s="197" t="s">
        <v>570</v>
      </c>
      <c r="F2" s="197" t="s">
        <v>569</v>
      </c>
      <c r="G2" s="197" t="s">
        <v>568</v>
      </c>
      <c r="H2" s="197" t="s">
        <v>567</v>
      </c>
      <c r="I2" s="197" t="s">
        <v>566</v>
      </c>
      <c r="J2" s="197" t="s">
        <v>565</v>
      </c>
      <c r="K2" s="197" t="s">
        <v>564</v>
      </c>
      <c r="L2" s="197" t="s">
        <v>563</v>
      </c>
      <c r="M2" s="198"/>
      <c r="N2" s="198"/>
    </row>
    <row r="3" spans="1:14" ht="25.5">
      <c r="A3" s="199" t="s">
        <v>562</v>
      </c>
      <c r="B3" s="200" t="s">
        <v>561</v>
      </c>
      <c r="C3" s="200" t="s">
        <v>560</v>
      </c>
      <c r="D3" s="201">
        <v>1.2</v>
      </c>
      <c r="E3" s="201">
        <v>10</v>
      </c>
      <c r="F3" s="201">
        <v>0.33</v>
      </c>
      <c r="G3" s="202" t="s">
        <v>485</v>
      </c>
      <c r="H3" s="201" t="s">
        <v>559</v>
      </c>
      <c r="I3" s="203">
        <v>0.03</v>
      </c>
      <c r="J3" s="200"/>
      <c r="K3" s="200" t="s">
        <v>524</v>
      </c>
      <c r="L3" s="200"/>
    </row>
    <row r="4" spans="1:14">
      <c r="A4" s="200"/>
      <c r="B4" s="200"/>
      <c r="C4" s="200" t="s">
        <v>558</v>
      </c>
      <c r="D4" s="201">
        <v>2.6</v>
      </c>
      <c r="E4" s="201">
        <v>60</v>
      </c>
      <c r="F4" s="201">
        <v>1.3</v>
      </c>
      <c r="G4" s="201" t="s">
        <v>557</v>
      </c>
      <c r="H4" s="201" t="s">
        <v>556</v>
      </c>
      <c r="I4" s="203">
        <v>0.02</v>
      </c>
      <c r="J4" s="200"/>
      <c r="K4" s="200"/>
      <c r="L4" s="200"/>
    </row>
    <row r="5" spans="1:14">
      <c r="A5" s="200"/>
      <c r="B5" s="200"/>
      <c r="C5" s="200" t="s">
        <v>555</v>
      </c>
      <c r="D5" s="201"/>
      <c r="E5" s="201"/>
      <c r="F5" s="201"/>
      <c r="G5" s="201"/>
      <c r="H5" s="201"/>
      <c r="I5" s="201"/>
      <c r="J5" s="200"/>
      <c r="K5" s="200"/>
      <c r="L5" s="200"/>
    </row>
    <row r="6" spans="1:14">
      <c r="A6" s="200"/>
      <c r="B6" s="200"/>
      <c r="C6" s="200" t="s">
        <v>554</v>
      </c>
      <c r="D6" s="201"/>
      <c r="E6" s="201"/>
      <c r="F6" s="201"/>
      <c r="G6" s="201"/>
      <c r="H6" s="201"/>
      <c r="I6" s="201"/>
      <c r="J6" s="200"/>
      <c r="K6" s="200"/>
      <c r="L6" s="200"/>
    </row>
    <row r="7" spans="1:14">
      <c r="A7" s="200"/>
      <c r="B7" s="200"/>
      <c r="C7" s="200" t="s">
        <v>553</v>
      </c>
      <c r="D7" s="201"/>
      <c r="E7" s="201"/>
      <c r="F7" s="201"/>
      <c r="G7" s="201"/>
      <c r="H7" s="201"/>
      <c r="I7" s="201"/>
      <c r="J7" s="200"/>
      <c r="K7" s="200"/>
      <c r="L7" s="200"/>
    </row>
    <row r="8" spans="1:14">
      <c r="A8" s="200"/>
      <c r="B8" s="200"/>
      <c r="C8" s="200"/>
      <c r="D8" s="201"/>
      <c r="E8" s="201"/>
      <c r="F8" s="201"/>
      <c r="G8" s="201"/>
      <c r="H8" s="201"/>
      <c r="I8" s="201"/>
      <c r="J8" s="200"/>
      <c r="K8" s="200"/>
      <c r="L8" s="200"/>
    </row>
    <row r="9" spans="1:14">
      <c r="A9" s="204" t="s">
        <v>552</v>
      </c>
      <c r="B9" s="204" t="s">
        <v>551</v>
      </c>
      <c r="C9" s="204"/>
      <c r="D9" s="205">
        <v>0.35</v>
      </c>
      <c r="E9" s="205">
        <v>1.6</v>
      </c>
      <c r="F9" s="205" t="s">
        <v>734</v>
      </c>
      <c r="G9" s="205" t="s">
        <v>485</v>
      </c>
      <c r="H9" s="205"/>
      <c r="I9" s="206" t="s">
        <v>735</v>
      </c>
      <c r="J9" s="204">
        <f>750*2.5</f>
        <v>1875</v>
      </c>
      <c r="K9" s="204" t="s">
        <v>524</v>
      </c>
      <c r="L9" s="204"/>
    </row>
    <row r="10" spans="1:14" ht="38.25">
      <c r="A10" s="199" t="s">
        <v>550</v>
      </c>
      <c r="B10" s="200"/>
      <c r="C10" s="199" t="s">
        <v>549</v>
      </c>
      <c r="D10" s="201">
        <v>2.2000000000000002</v>
      </c>
      <c r="E10" s="201">
        <v>48</v>
      </c>
      <c r="F10" s="201"/>
      <c r="G10" s="201"/>
      <c r="H10" s="201"/>
      <c r="I10" s="201"/>
      <c r="J10" s="200"/>
      <c r="K10" s="200"/>
      <c r="L10" s="200"/>
    </row>
    <row r="11" spans="1:14" ht="38.25">
      <c r="A11" s="198" t="s">
        <v>548</v>
      </c>
      <c r="C11" s="198" t="s">
        <v>547</v>
      </c>
      <c r="D11" s="207"/>
      <c r="E11" s="207"/>
      <c r="F11" s="207"/>
      <c r="G11" s="207"/>
      <c r="H11" s="207"/>
      <c r="I11" s="207"/>
    </row>
    <row r="12" spans="1:14">
      <c r="C12" s="198" t="s">
        <v>546</v>
      </c>
      <c r="D12" s="207"/>
      <c r="E12" s="207"/>
      <c r="F12" s="207"/>
      <c r="G12" s="207"/>
      <c r="H12" s="207"/>
      <c r="I12" s="207"/>
    </row>
    <row r="13" spans="1:14">
      <c r="C13" s="198" t="s">
        <v>545</v>
      </c>
      <c r="D13" s="207"/>
      <c r="E13" s="207"/>
      <c r="F13" s="207"/>
      <c r="G13" s="207"/>
      <c r="H13" s="207"/>
      <c r="I13" s="207"/>
    </row>
    <row r="14" spans="1:14">
      <c r="C14" s="198" t="s">
        <v>544</v>
      </c>
      <c r="D14" s="207"/>
      <c r="E14" s="207"/>
      <c r="F14" s="207"/>
      <c r="G14" s="207"/>
      <c r="H14" s="207"/>
      <c r="I14" s="207"/>
    </row>
    <row r="15" spans="1:14">
      <c r="C15" s="198" t="s">
        <v>543</v>
      </c>
      <c r="D15" s="207"/>
      <c r="E15" s="207"/>
      <c r="F15" s="207"/>
      <c r="G15" s="207"/>
      <c r="H15" s="207"/>
      <c r="I15" s="207"/>
    </row>
    <row r="16" spans="1:14">
      <c r="C16" s="198" t="s">
        <v>542</v>
      </c>
      <c r="D16" s="207"/>
      <c r="E16" s="207"/>
      <c r="F16" s="207"/>
      <c r="G16" s="207"/>
      <c r="H16" s="207"/>
      <c r="I16" s="207"/>
    </row>
    <row r="17" spans="1:12">
      <c r="C17" s="198" t="s">
        <v>541</v>
      </c>
      <c r="D17" s="207"/>
      <c r="E17" s="207"/>
      <c r="F17" s="207"/>
      <c r="G17" s="207"/>
      <c r="H17" s="207"/>
      <c r="I17" s="207"/>
    </row>
    <row r="18" spans="1:12">
      <c r="C18" s="198" t="s">
        <v>540</v>
      </c>
      <c r="D18" s="207"/>
      <c r="E18" s="207"/>
      <c r="F18" s="207"/>
      <c r="G18" s="207"/>
      <c r="H18" s="207"/>
      <c r="I18" s="207"/>
    </row>
    <row r="19" spans="1:12">
      <c r="C19" s="198" t="s">
        <v>539</v>
      </c>
      <c r="D19" s="207"/>
      <c r="E19" s="207"/>
      <c r="F19" s="207"/>
      <c r="G19" s="207"/>
      <c r="H19" s="207"/>
      <c r="I19" s="207"/>
    </row>
    <row r="20" spans="1:12">
      <c r="C20" s="198" t="s">
        <v>538</v>
      </c>
      <c r="D20" s="207"/>
      <c r="E20" s="207"/>
      <c r="F20" s="207"/>
      <c r="G20" s="207"/>
      <c r="H20" s="207"/>
      <c r="I20" s="207"/>
    </row>
    <row r="21" spans="1:12">
      <c r="C21" s="198" t="s">
        <v>537</v>
      </c>
      <c r="D21" s="207"/>
      <c r="E21" s="207"/>
      <c r="F21" s="207"/>
      <c r="G21" s="207"/>
      <c r="H21" s="207"/>
      <c r="I21" s="207"/>
    </row>
    <row r="22" spans="1:12">
      <c r="C22" s="198" t="s">
        <v>536</v>
      </c>
      <c r="D22" s="207"/>
      <c r="E22" s="207"/>
      <c r="F22" s="207"/>
      <c r="G22" s="207"/>
      <c r="H22" s="207"/>
      <c r="I22" s="207"/>
    </row>
    <row r="23" spans="1:12">
      <c r="C23" s="198" t="s">
        <v>535</v>
      </c>
      <c r="D23" s="207"/>
      <c r="E23" s="207"/>
      <c r="F23" s="207"/>
      <c r="G23" s="207"/>
      <c r="H23" s="207"/>
      <c r="I23" s="207"/>
    </row>
    <row r="24" spans="1:12">
      <c r="C24" s="198" t="s">
        <v>534</v>
      </c>
      <c r="D24" s="207"/>
      <c r="E24" s="207"/>
      <c r="F24" s="207"/>
      <c r="G24" s="207"/>
      <c r="H24" s="207"/>
      <c r="I24" s="207"/>
    </row>
    <row r="25" spans="1:12" ht="38.25">
      <c r="C25" s="198" t="s">
        <v>533</v>
      </c>
      <c r="D25" s="207"/>
      <c r="E25" s="207"/>
      <c r="F25" s="207"/>
      <c r="G25" s="207"/>
      <c r="H25" s="207"/>
      <c r="I25" s="207"/>
    </row>
    <row r="26" spans="1:12">
      <c r="C26" s="198"/>
      <c r="D26" s="207"/>
      <c r="E26" s="207"/>
      <c r="F26" s="207"/>
      <c r="G26" s="207"/>
      <c r="H26" s="207"/>
      <c r="I26" s="207"/>
    </row>
    <row r="27" spans="1:12">
      <c r="A27" s="204" t="s">
        <v>532</v>
      </c>
      <c r="B27" s="204" t="s">
        <v>531</v>
      </c>
      <c r="C27" s="208" t="s">
        <v>530</v>
      </c>
      <c r="D27" s="205">
        <v>0.9</v>
      </c>
      <c r="E27" s="205">
        <v>8</v>
      </c>
      <c r="F27" s="205" t="s">
        <v>734</v>
      </c>
      <c r="G27" s="205" t="s">
        <v>485</v>
      </c>
      <c r="H27" s="205"/>
      <c r="I27" s="206" t="s">
        <v>735</v>
      </c>
      <c r="J27" s="204">
        <v>2644</v>
      </c>
      <c r="K27" s="204" t="s">
        <v>524</v>
      </c>
      <c r="L27" s="204"/>
    </row>
    <row r="28" spans="1:12">
      <c r="A28" s="204"/>
      <c r="B28" s="204"/>
      <c r="C28" s="208" t="s">
        <v>529</v>
      </c>
      <c r="D28" s="205"/>
      <c r="E28" s="205"/>
      <c r="F28" s="205"/>
      <c r="G28" s="205"/>
      <c r="H28" s="205"/>
      <c r="I28" s="205"/>
      <c r="J28" s="204"/>
      <c r="K28" s="204"/>
      <c r="L28" s="204"/>
    </row>
    <row r="29" spans="1:12">
      <c r="A29" s="204"/>
      <c r="B29" s="204"/>
      <c r="C29" s="204" t="s">
        <v>528</v>
      </c>
      <c r="D29" s="205"/>
      <c r="E29" s="205"/>
      <c r="F29" s="205"/>
      <c r="G29" s="205"/>
      <c r="H29" s="205"/>
      <c r="I29" s="205"/>
      <c r="J29" s="204"/>
      <c r="K29" s="204"/>
      <c r="L29" s="204"/>
    </row>
    <row r="30" spans="1:12" ht="25.5">
      <c r="A30" s="204"/>
      <c r="B30" s="204"/>
      <c r="C30" s="208" t="s">
        <v>527</v>
      </c>
      <c r="D30" s="205"/>
      <c r="E30" s="205"/>
      <c r="F30" s="205"/>
      <c r="G30" s="205"/>
      <c r="H30" s="205"/>
      <c r="I30" s="205"/>
      <c r="J30" s="204"/>
      <c r="K30" s="204"/>
      <c r="L30" s="204"/>
    </row>
    <row r="31" spans="1:12">
      <c r="D31" s="207"/>
      <c r="E31" s="207"/>
      <c r="F31" s="207"/>
      <c r="G31" s="207"/>
      <c r="H31" s="207"/>
      <c r="I31" s="207"/>
    </row>
    <row r="32" spans="1:12">
      <c r="A32" s="200" t="s">
        <v>741</v>
      </c>
      <c r="B32" s="200" t="s">
        <v>516</v>
      </c>
      <c r="C32" s="199" t="s">
        <v>526</v>
      </c>
      <c r="D32" s="201">
        <v>0.4</v>
      </c>
      <c r="E32" s="201">
        <v>2</v>
      </c>
      <c r="F32" s="201">
        <v>0.05</v>
      </c>
      <c r="G32" s="201" t="s">
        <v>485</v>
      </c>
      <c r="H32" s="201"/>
      <c r="I32" s="201" t="s">
        <v>514</v>
      </c>
      <c r="J32" s="200">
        <v>3000</v>
      </c>
      <c r="K32" s="200" t="s">
        <v>524</v>
      </c>
      <c r="L32" s="200"/>
    </row>
    <row r="33" spans="1:12" ht="25.5">
      <c r="A33" s="204"/>
      <c r="B33" s="204"/>
      <c r="C33" s="208" t="s">
        <v>525</v>
      </c>
      <c r="D33" s="205">
        <v>0.9</v>
      </c>
      <c r="E33" s="205">
        <v>10</v>
      </c>
      <c r="F33" s="205">
        <v>0.12</v>
      </c>
      <c r="G33" s="205"/>
      <c r="H33" s="205"/>
      <c r="I33" s="205"/>
      <c r="J33" s="204">
        <v>4500</v>
      </c>
      <c r="K33" s="204" t="s">
        <v>524</v>
      </c>
      <c r="L33" s="204"/>
    </row>
    <row r="34" spans="1:12" ht="25.5">
      <c r="C34" s="198" t="s">
        <v>523</v>
      </c>
      <c r="D34" s="207"/>
      <c r="E34" s="207"/>
      <c r="F34" s="207"/>
      <c r="G34" s="207"/>
      <c r="H34" s="207"/>
      <c r="I34" s="207"/>
    </row>
    <row r="35" spans="1:12" ht="25.5">
      <c r="C35" s="198" t="s">
        <v>522</v>
      </c>
      <c r="D35" s="207"/>
      <c r="E35" s="207"/>
      <c r="F35" s="207"/>
      <c r="G35" s="207"/>
      <c r="H35" s="207"/>
      <c r="I35" s="207"/>
    </row>
    <row r="36" spans="1:12">
      <c r="C36" s="198" t="s">
        <v>521</v>
      </c>
      <c r="D36" s="207"/>
      <c r="E36" s="207"/>
      <c r="F36" s="207"/>
      <c r="G36" s="207"/>
      <c r="H36" s="207"/>
      <c r="I36" s="207"/>
    </row>
    <row r="37" spans="1:12">
      <c r="C37" s="198" t="s">
        <v>520</v>
      </c>
      <c r="D37" s="207"/>
      <c r="E37" s="207"/>
      <c r="F37" s="207"/>
      <c r="G37" s="207"/>
      <c r="H37" s="207"/>
      <c r="I37" s="207"/>
    </row>
    <row r="38" spans="1:12">
      <c r="C38" s="198" t="s">
        <v>519</v>
      </c>
      <c r="D38" s="207"/>
      <c r="E38" s="207"/>
      <c r="F38" s="207"/>
      <c r="G38" s="207"/>
      <c r="H38" s="207"/>
      <c r="I38" s="207"/>
    </row>
    <row r="39" spans="1:12" ht="25.5">
      <c r="C39" s="198" t="s">
        <v>518</v>
      </c>
      <c r="D39" s="207"/>
      <c r="E39" s="207"/>
      <c r="F39" s="207"/>
      <c r="G39" s="207"/>
      <c r="H39" s="207"/>
      <c r="I39" s="207"/>
    </row>
    <row r="40" spans="1:12">
      <c r="C40" s="198" t="s">
        <v>517</v>
      </c>
      <c r="D40" s="207"/>
      <c r="E40" s="207"/>
      <c r="F40" s="207"/>
      <c r="G40" s="207"/>
      <c r="H40" s="207"/>
      <c r="I40" s="207"/>
    </row>
    <row r="41" spans="1:12">
      <c r="D41" s="207"/>
      <c r="E41" s="207"/>
      <c r="F41" s="207"/>
      <c r="G41" s="207"/>
      <c r="H41" s="207"/>
      <c r="I41" s="207"/>
    </row>
    <row r="42" spans="1:12">
      <c r="A42" s="200" t="s">
        <v>742</v>
      </c>
      <c r="B42" s="200" t="s">
        <v>516</v>
      </c>
      <c r="C42" s="199" t="s">
        <v>515</v>
      </c>
      <c r="D42" s="201">
        <v>0.6</v>
      </c>
      <c r="E42" s="201">
        <v>4</v>
      </c>
      <c r="F42" s="201">
        <v>7.0000000000000007E-2</v>
      </c>
      <c r="G42" s="201" t="s">
        <v>485</v>
      </c>
      <c r="H42" s="201"/>
      <c r="I42" s="201" t="s">
        <v>514</v>
      </c>
      <c r="J42" s="200">
        <v>3000</v>
      </c>
      <c r="K42" s="200"/>
      <c r="L42" s="200"/>
    </row>
    <row r="43" spans="1:12" ht="25.5">
      <c r="A43" s="204"/>
      <c r="B43" s="204"/>
      <c r="C43" s="208" t="s">
        <v>513</v>
      </c>
      <c r="D43" s="205">
        <v>0.75</v>
      </c>
      <c r="E43" s="205">
        <v>10</v>
      </c>
      <c r="F43" s="205">
        <v>0.1</v>
      </c>
      <c r="G43" s="205"/>
      <c r="H43" s="205"/>
      <c r="I43" s="205"/>
      <c r="J43" s="204">
        <v>4500</v>
      </c>
      <c r="K43" s="204"/>
      <c r="L43" s="204"/>
    </row>
    <row r="44" spans="1:12" ht="25.5">
      <c r="C44" s="198" t="s">
        <v>512</v>
      </c>
      <c r="D44" s="207"/>
      <c r="E44" s="207"/>
      <c r="F44" s="207"/>
      <c r="G44" s="207"/>
      <c r="H44" s="207"/>
      <c r="I44" s="207"/>
    </row>
    <row r="45" spans="1:12">
      <c r="C45" s="207">
        <v>705</v>
      </c>
      <c r="E45" s="207"/>
      <c r="F45" s="207"/>
      <c r="G45" s="207"/>
      <c r="H45" s="207"/>
      <c r="I45" s="207"/>
    </row>
    <row r="46" spans="1:12">
      <c r="C46" s="207" t="s">
        <v>511</v>
      </c>
      <c r="E46" s="207"/>
      <c r="F46" s="207"/>
      <c r="G46" s="207"/>
      <c r="H46" s="207"/>
      <c r="I46" s="207"/>
    </row>
    <row r="47" spans="1:12">
      <c r="D47" s="207"/>
      <c r="E47" s="207"/>
      <c r="F47" s="207"/>
      <c r="G47" s="207"/>
      <c r="H47" s="207"/>
      <c r="I47" s="207"/>
    </row>
    <row r="48" spans="1:12" ht="25.5">
      <c r="A48" s="200" t="s">
        <v>510</v>
      </c>
      <c r="B48" s="200" t="s">
        <v>509</v>
      </c>
      <c r="C48" s="199" t="s">
        <v>508</v>
      </c>
      <c r="D48" s="201">
        <v>0.02</v>
      </c>
      <c r="E48" s="201"/>
      <c r="F48" s="201">
        <v>3.5000000000000003E-2</v>
      </c>
      <c r="G48" s="201">
        <v>1</v>
      </c>
      <c r="H48" s="201"/>
      <c r="I48" s="201"/>
      <c r="J48" s="200"/>
      <c r="K48" s="200"/>
      <c r="L48" s="200"/>
    </row>
    <row r="49" spans="1:12" ht="38.25">
      <c r="A49" s="204"/>
      <c r="B49" s="204" t="s">
        <v>507</v>
      </c>
      <c r="C49" s="208" t="s">
        <v>506</v>
      </c>
      <c r="D49" s="205">
        <v>0.2</v>
      </c>
      <c r="E49" s="205"/>
      <c r="F49" s="205">
        <v>0.04</v>
      </c>
      <c r="G49" s="205"/>
      <c r="H49" s="205"/>
      <c r="I49" s="205"/>
      <c r="J49" s="204"/>
      <c r="K49" s="204"/>
      <c r="L49" s="204"/>
    </row>
    <row r="50" spans="1:12" ht="25.5">
      <c r="C50" s="198" t="s">
        <v>505</v>
      </c>
      <c r="D50" s="207"/>
      <c r="E50" s="207"/>
      <c r="F50" s="207"/>
      <c r="G50" s="207"/>
      <c r="H50" s="207"/>
      <c r="I50" s="207"/>
    </row>
    <row r="51" spans="1:12" ht="25.5">
      <c r="C51" s="198" t="s">
        <v>504</v>
      </c>
      <c r="D51" s="207"/>
      <c r="E51" s="207"/>
      <c r="F51" s="207"/>
      <c r="G51" s="207"/>
      <c r="H51" s="207"/>
      <c r="I51" s="207"/>
    </row>
    <row r="52" spans="1:12" ht="25.5">
      <c r="C52" s="198" t="s">
        <v>503</v>
      </c>
      <c r="D52" s="207"/>
      <c r="E52" s="207"/>
      <c r="F52" s="207"/>
      <c r="G52" s="207"/>
      <c r="H52" s="207"/>
      <c r="I52" s="207"/>
    </row>
    <row r="53" spans="1:12">
      <c r="C53" s="198"/>
      <c r="D53" s="207"/>
      <c r="E53" s="207"/>
      <c r="F53" s="207"/>
      <c r="G53" s="207"/>
      <c r="H53" s="207"/>
      <c r="I53" s="207"/>
    </row>
    <row r="54" spans="1:12">
      <c r="A54" s="200" t="s">
        <v>743</v>
      </c>
      <c r="B54" s="200" t="s">
        <v>502</v>
      </c>
      <c r="C54" s="199" t="s">
        <v>501</v>
      </c>
      <c r="D54" s="201"/>
      <c r="E54" s="201">
        <v>23</v>
      </c>
      <c r="F54" s="201">
        <v>0.13</v>
      </c>
      <c r="G54" s="201" t="s">
        <v>500</v>
      </c>
      <c r="H54" s="201"/>
      <c r="I54" s="201"/>
      <c r="J54" s="200">
        <v>15000</v>
      </c>
      <c r="K54" s="200" t="s">
        <v>499</v>
      </c>
      <c r="L54" s="200">
        <v>1600</v>
      </c>
    </row>
    <row r="55" spans="1:12">
      <c r="C55" s="198"/>
      <c r="D55" s="207"/>
      <c r="E55" s="207">
        <v>2.7</v>
      </c>
      <c r="F55" s="207"/>
      <c r="G55" s="207"/>
      <c r="H55" s="207"/>
      <c r="I55" s="207"/>
      <c r="J55" s="196">
        <v>500</v>
      </c>
      <c r="K55" s="196" t="s">
        <v>498</v>
      </c>
    </row>
    <row r="56" spans="1:12">
      <c r="D56" s="207"/>
      <c r="E56" s="207"/>
      <c r="F56" s="207"/>
      <c r="G56" s="207"/>
      <c r="H56" s="207"/>
      <c r="I56" s="207"/>
    </row>
    <row r="57" spans="1:12">
      <c r="D57" s="207"/>
      <c r="E57" s="207"/>
      <c r="F57" s="207"/>
      <c r="G57" s="207"/>
      <c r="H57" s="207"/>
      <c r="I57" s="207"/>
    </row>
    <row r="58" spans="1:12">
      <c r="A58" s="204" t="s">
        <v>744</v>
      </c>
      <c r="B58" s="204" t="s">
        <v>497</v>
      </c>
      <c r="C58" s="208" t="s">
        <v>496</v>
      </c>
      <c r="D58" s="205">
        <v>0.3</v>
      </c>
      <c r="E58" s="205">
        <v>2</v>
      </c>
      <c r="F58" s="205">
        <v>0.09</v>
      </c>
      <c r="G58" s="205" t="s">
        <v>485</v>
      </c>
      <c r="H58" s="205"/>
      <c r="I58" s="205" t="s">
        <v>495</v>
      </c>
      <c r="J58" s="204">
        <v>1000</v>
      </c>
      <c r="K58" s="204" t="s">
        <v>494</v>
      </c>
      <c r="L58" s="204"/>
    </row>
    <row r="59" spans="1:12">
      <c r="A59" s="200"/>
      <c r="B59" s="200"/>
      <c r="C59" s="199" t="s">
        <v>493</v>
      </c>
      <c r="D59" s="201">
        <v>0.8</v>
      </c>
      <c r="E59" s="201">
        <v>10</v>
      </c>
      <c r="F59" s="201">
        <v>0.21</v>
      </c>
      <c r="G59" s="201"/>
      <c r="H59" s="201"/>
      <c r="I59" s="201"/>
      <c r="J59" s="200">
        <v>4500</v>
      </c>
      <c r="K59" s="200"/>
      <c r="L59" s="200"/>
    </row>
    <row r="60" spans="1:12">
      <c r="C60" s="198" t="s">
        <v>492</v>
      </c>
      <c r="D60" s="207"/>
      <c r="E60" s="207"/>
      <c r="F60" s="207"/>
      <c r="G60" s="207"/>
      <c r="H60" s="207"/>
      <c r="I60" s="207"/>
    </row>
    <row r="61" spans="1:12">
      <c r="C61" s="198" t="s">
        <v>491</v>
      </c>
      <c r="D61" s="207"/>
      <c r="E61" s="207"/>
      <c r="F61" s="207"/>
      <c r="G61" s="207"/>
      <c r="H61" s="207"/>
      <c r="I61" s="207"/>
    </row>
    <row r="62" spans="1:12">
      <c r="C62" s="198" t="s">
        <v>490</v>
      </c>
      <c r="D62" s="207"/>
      <c r="E62" s="207"/>
      <c r="F62" s="207"/>
      <c r="G62" s="207"/>
      <c r="H62" s="207"/>
      <c r="I62" s="207"/>
    </row>
    <row r="63" spans="1:12">
      <c r="C63" s="198" t="s">
        <v>489</v>
      </c>
      <c r="D63" s="207"/>
      <c r="E63" s="207"/>
      <c r="F63" s="207"/>
      <c r="G63" s="207"/>
      <c r="H63" s="207"/>
      <c r="I63" s="207"/>
    </row>
    <row r="64" spans="1:12" ht="25.5">
      <c r="C64" s="198" t="s">
        <v>488</v>
      </c>
      <c r="D64" s="207"/>
      <c r="E64" s="207"/>
      <c r="F64" s="207"/>
      <c r="G64" s="207"/>
      <c r="H64" s="207"/>
      <c r="I64" s="207"/>
    </row>
    <row r="65" spans="1:12">
      <c r="C65" s="198"/>
      <c r="D65" s="207"/>
      <c r="E65" s="207"/>
      <c r="F65" s="207"/>
      <c r="G65" s="207"/>
      <c r="H65" s="207"/>
      <c r="I65" s="207"/>
    </row>
    <row r="66" spans="1:12">
      <c r="A66" s="204" t="s">
        <v>745</v>
      </c>
      <c r="B66" s="204" t="s">
        <v>487</v>
      </c>
      <c r="C66" s="208" t="s">
        <v>486</v>
      </c>
      <c r="D66" s="205">
        <v>0.55000000000000004</v>
      </c>
      <c r="E66" s="205">
        <v>6</v>
      </c>
      <c r="F66" s="205">
        <v>0.08</v>
      </c>
      <c r="G66" s="205" t="s">
        <v>485</v>
      </c>
      <c r="H66" s="205"/>
      <c r="I66" s="205" t="s">
        <v>484</v>
      </c>
      <c r="J66" s="204">
        <v>3000</v>
      </c>
      <c r="K66" s="204"/>
      <c r="L66" s="204"/>
    </row>
    <row r="67" spans="1:12">
      <c r="A67" s="200"/>
      <c r="B67" s="200"/>
      <c r="C67" s="199" t="s">
        <v>483</v>
      </c>
      <c r="D67" s="201">
        <v>1.4</v>
      </c>
      <c r="E67" s="201">
        <v>20</v>
      </c>
      <c r="F67" s="201">
        <v>0.45</v>
      </c>
      <c r="G67" s="201"/>
      <c r="H67" s="201"/>
      <c r="I67" s="201"/>
      <c r="J67" s="200">
        <v>4500</v>
      </c>
    </row>
    <row r="68" spans="1:12">
      <c r="C68" s="198" t="s">
        <v>482</v>
      </c>
      <c r="D68" s="207"/>
      <c r="E68" s="207"/>
      <c r="F68" s="207"/>
      <c r="G68" s="207"/>
      <c r="H68" s="207"/>
    </row>
    <row r="69" spans="1:12">
      <c r="C69" s="198" t="s">
        <v>481</v>
      </c>
      <c r="D69" s="207"/>
      <c r="E69" s="207"/>
      <c r="F69" s="207"/>
      <c r="G69" s="207"/>
      <c r="H69" s="207"/>
    </row>
    <row r="70" spans="1:12">
      <c r="C70" s="198" t="s">
        <v>480</v>
      </c>
      <c r="D70" s="207"/>
      <c r="E70" s="207"/>
      <c r="F70" s="207"/>
      <c r="G70" s="207"/>
      <c r="H70" s="207"/>
    </row>
    <row r="71" spans="1:12" ht="25.5">
      <c r="C71" s="198" t="s">
        <v>479</v>
      </c>
      <c r="D71" s="207"/>
      <c r="E71" s="207"/>
      <c r="F71" s="207"/>
      <c r="G71" s="207"/>
      <c r="H71" s="207"/>
    </row>
    <row r="72" spans="1:12">
      <c r="C72" s="198"/>
    </row>
    <row r="74" spans="1:12">
      <c r="C74" s="198"/>
    </row>
    <row r="77" spans="1:12">
      <c r="C77" s="198"/>
    </row>
    <row r="78" spans="1:12">
      <c r="C78" s="198"/>
    </row>
    <row r="79" spans="1:12">
      <c r="C79" s="198"/>
    </row>
    <row r="80" spans="1:12">
      <c r="C80" s="198"/>
    </row>
    <row r="81" spans="3:3">
      <c r="C81" s="198"/>
    </row>
    <row r="82" spans="3:3">
      <c r="C82" s="198"/>
    </row>
    <row r="83" spans="3:3">
      <c r="C83" s="198"/>
    </row>
    <row r="84" spans="3:3">
      <c r="C84" s="198"/>
    </row>
    <row r="85" spans="3:3">
      <c r="C85" s="198"/>
    </row>
    <row r="86" spans="3:3">
      <c r="C86" s="198"/>
    </row>
    <row r="87" spans="3:3">
      <c r="C87" s="198"/>
    </row>
    <row r="88" spans="3:3">
      <c r="C88" s="198"/>
    </row>
    <row r="89" spans="3:3">
      <c r="C89" s="198"/>
    </row>
    <row r="90" spans="3:3">
      <c r="C90" s="198"/>
    </row>
    <row r="91" spans="3:3">
      <c r="C91" s="198"/>
    </row>
    <row r="92" spans="3:3">
      <c r="C92" s="198"/>
    </row>
    <row r="93" spans="3:3">
      <c r="C93" s="198"/>
    </row>
    <row r="94" spans="3:3">
      <c r="C94" s="198"/>
    </row>
    <row r="95" spans="3:3">
      <c r="C95" s="198"/>
    </row>
    <row r="96" spans="3:3">
      <c r="C96" s="198"/>
    </row>
    <row r="97" spans="3:3">
      <c r="C97" s="198"/>
    </row>
    <row r="98" spans="3:3">
      <c r="C98" s="198"/>
    </row>
    <row r="99" spans="3:3">
      <c r="C99" s="198"/>
    </row>
    <row r="100" spans="3:3">
      <c r="C100" s="198"/>
    </row>
    <row r="101" spans="3:3">
      <c r="C101" s="198"/>
    </row>
    <row r="102" spans="3:3">
      <c r="C102" s="198"/>
    </row>
    <row r="103" spans="3:3">
      <c r="C103" s="198"/>
    </row>
    <row r="104" spans="3:3">
      <c r="C104" s="198"/>
    </row>
    <row r="105" spans="3:3">
      <c r="C105" s="198"/>
    </row>
    <row r="106" spans="3:3">
      <c r="C106" s="198"/>
    </row>
    <row r="107" spans="3:3">
      <c r="C107" s="198"/>
    </row>
    <row r="108" spans="3:3">
      <c r="C108" s="198"/>
    </row>
    <row r="109" spans="3:3">
      <c r="C109" s="198"/>
    </row>
    <row r="110" spans="3:3">
      <c r="C110" s="198"/>
    </row>
    <row r="111" spans="3:3">
      <c r="C111" s="198"/>
    </row>
    <row r="112" spans="3:3">
      <c r="C112" s="198"/>
    </row>
    <row r="113" spans="3:3">
      <c r="C113" s="198"/>
    </row>
    <row r="114" spans="3:3">
      <c r="C114" s="198"/>
    </row>
    <row r="115" spans="3:3">
      <c r="C115" s="198"/>
    </row>
    <row r="116" spans="3:3">
      <c r="C116" s="198"/>
    </row>
    <row r="117" spans="3:3">
      <c r="C117" s="198"/>
    </row>
    <row r="118" spans="3:3">
      <c r="C118" s="198"/>
    </row>
    <row r="119" spans="3:3">
      <c r="C119" s="198"/>
    </row>
    <row r="120" spans="3:3">
      <c r="C120" s="198"/>
    </row>
    <row r="121" spans="3:3">
      <c r="C121" s="198"/>
    </row>
    <row r="122" spans="3:3">
      <c r="C122" s="198"/>
    </row>
    <row r="123" spans="3:3">
      <c r="C123" s="198"/>
    </row>
    <row r="124" spans="3:3">
      <c r="C124" s="198"/>
    </row>
    <row r="125" spans="3:3">
      <c r="C125" s="198"/>
    </row>
    <row r="126" spans="3:3">
      <c r="C126" s="198"/>
    </row>
    <row r="127" spans="3:3">
      <c r="C127" s="198"/>
    </row>
    <row r="128" spans="3:3">
      <c r="C128" s="198"/>
    </row>
    <row r="129" spans="3:3">
      <c r="C129" s="198"/>
    </row>
    <row r="130" spans="3:3">
      <c r="C130" s="198"/>
    </row>
    <row r="131" spans="3:3">
      <c r="C131" s="198"/>
    </row>
    <row r="132" spans="3:3">
      <c r="C132" s="198"/>
    </row>
    <row r="133" spans="3:3">
      <c r="C133" s="198"/>
    </row>
    <row r="134" spans="3:3">
      <c r="C134" s="198"/>
    </row>
    <row r="135" spans="3:3">
      <c r="C135" s="198"/>
    </row>
    <row r="136" spans="3:3">
      <c r="C136" s="198"/>
    </row>
    <row r="137" spans="3:3">
      <c r="C137" s="198"/>
    </row>
    <row r="138" spans="3:3">
      <c r="C138" s="198"/>
    </row>
    <row r="139" spans="3:3">
      <c r="C139" s="198"/>
    </row>
    <row r="140" spans="3:3">
      <c r="C140" s="198"/>
    </row>
    <row r="141" spans="3:3">
      <c r="C141" s="198"/>
    </row>
    <row r="142" spans="3:3">
      <c r="C142" s="198"/>
    </row>
    <row r="143" spans="3:3">
      <c r="C143" s="198"/>
    </row>
    <row r="144" spans="3:3">
      <c r="C144" s="198"/>
    </row>
    <row r="145" spans="3:3">
      <c r="C145" s="198"/>
    </row>
    <row r="146" spans="3:3">
      <c r="C146" s="198"/>
    </row>
    <row r="147" spans="3:3">
      <c r="C147" s="198"/>
    </row>
    <row r="148" spans="3:3">
      <c r="C148" s="198"/>
    </row>
    <row r="149" spans="3:3">
      <c r="C149" s="198"/>
    </row>
    <row r="150" spans="3:3">
      <c r="C150" s="198"/>
    </row>
    <row r="151" spans="3:3">
      <c r="C151" s="198"/>
    </row>
    <row r="152" spans="3:3">
      <c r="C152" s="198"/>
    </row>
    <row r="153" spans="3:3">
      <c r="C153" s="198"/>
    </row>
    <row r="154" spans="3:3">
      <c r="C154" s="198"/>
    </row>
    <row r="155" spans="3:3">
      <c r="C155" s="198"/>
    </row>
    <row r="156" spans="3:3">
      <c r="C156" s="198"/>
    </row>
    <row r="157" spans="3:3">
      <c r="C157" s="198"/>
    </row>
    <row r="158" spans="3:3">
      <c r="C158" s="198"/>
    </row>
    <row r="159" spans="3:3">
      <c r="C159" s="198"/>
    </row>
    <row r="160" spans="3:3">
      <c r="C160" s="198"/>
    </row>
    <row r="161" spans="3:3">
      <c r="C161" s="198"/>
    </row>
    <row r="162" spans="3:3">
      <c r="C162" s="198"/>
    </row>
    <row r="163" spans="3:3">
      <c r="C163" s="198"/>
    </row>
    <row r="164" spans="3:3">
      <c r="C164" s="198"/>
    </row>
    <row r="165" spans="3:3">
      <c r="C165" s="198"/>
    </row>
    <row r="166" spans="3:3">
      <c r="C166" s="198"/>
    </row>
    <row r="167" spans="3:3">
      <c r="C167" s="198"/>
    </row>
    <row r="168" spans="3:3">
      <c r="C168" s="198"/>
    </row>
    <row r="169" spans="3:3">
      <c r="C169" s="198"/>
    </row>
    <row r="170" spans="3:3">
      <c r="C170" s="198"/>
    </row>
    <row r="171" spans="3:3">
      <c r="C171" s="198"/>
    </row>
    <row r="172" spans="3:3">
      <c r="C172" s="198"/>
    </row>
    <row r="173" spans="3:3">
      <c r="C173" s="198"/>
    </row>
  </sheetData>
  <sheetProtection password="B6A9" sheet="1" objects="1" scenarios="1"/>
  <hyperlinks>
    <hyperlink ref="C1" r:id="rId1"/>
  </hyperlinks>
  <printOptions gridLines="1"/>
  <pageMargins left="0.25" right="0.25" top="0.75" bottom="0.75" header="0.3" footer="0.3"/>
  <pageSetup paperSize="9" scale="6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Datu apkopojums</vt:lpstr>
      <vt:lpstr>Bauphysik, P Hāupl</vt:lpstr>
      <vt:lpstr>Показатели по СП 23-101-2004</vt:lpstr>
      <vt:lpstr>Показатели по СНиП II-3-79 </vt:lpstr>
      <vt:lpstr>Bau-umwelt</vt:lpstr>
      <vt:lpstr>'Показатели по СП 23-101-2004'!_Toc92106800</vt:lpstr>
      <vt:lpstr>'Bauphysik, P Hāupl'!Print_Area</vt:lpstr>
      <vt:lpstr>'Bau-umwelt'!Print_Area</vt:lpstr>
      <vt:lpstr>'Datu apkopojums'!Print_Area</vt:lpstr>
      <vt:lpstr>'Bau-umwelt'!Print_Titles</vt:lpstr>
    </vt:vector>
  </TitlesOfParts>
  <Company>Lode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Sergejs</dc:creator>
  <cp:lastModifiedBy>Laureta</cp:lastModifiedBy>
  <dcterms:created xsi:type="dcterms:W3CDTF">2011-09-30T06:23:12Z</dcterms:created>
  <dcterms:modified xsi:type="dcterms:W3CDTF">2011-10-11T06:32:46Z</dcterms:modified>
</cp:coreProperties>
</file>