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Apkure" sheetId="1" r:id="rId1"/>
    <sheet name="Apkure NEattiecinamas_izmaksas" sheetId="2" r:id="rId2"/>
    <sheet name="Ventilacija" sheetId="3" r:id="rId3"/>
    <sheet name="V_NEattiecinamas_izmaksas" sheetId="4" r:id="rId4"/>
    <sheet name="Kondic" sheetId="5" r:id="rId5"/>
  </sheets>
  <definedNames>
    <definedName name="_xlnm.Print_Area" localSheetId="0">'Apkure'!$A$1:$J$112</definedName>
    <definedName name="_xlnm.Print_Area" localSheetId="1">'Apkure NEattiecinamas_izmaksas'!$A$1:$J$36</definedName>
    <definedName name="_xlnm.Print_Area" localSheetId="4">'Kondic'!$A$1:$J$25</definedName>
    <definedName name="_xlnm.Print_Area" localSheetId="3">'V_NEattiecinamas_izmaksas'!$A$1:$J$32</definedName>
    <definedName name="_xlnm.Print_Area" localSheetId="2">'Ventilacija'!$A$1:$J$104</definedName>
  </definedNames>
  <calcPr fullCalcOnLoad="1"/>
</workbook>
</file>

<file path=xl/sharedStrings.xml><?xml version="1.0" encoding="utf-8"?>
<sst xmlns="http://schemas.openxmlformats.org/spreadsheetml/2006/main" count="1241" uniqueCount="332">
  <si>
    <t>RA-N 15</t>
  </si>
  <si>
    <t xml:space="preserve">Radiatora vārsts ar iepriekšēju ieregulēšanu </t>
  </si>
  <si>
    <t>Radiatora termostatiska galviņa RA 2990</t>
  </si>
  <si>
    <t>RA</t>
  </si>
  <si>
    <t>RA 2990</t>
  </si>
  <si>
    <t>Nr.</t>
  </si>
  <si>
    <t>m</t>
  </si>
  <si>
    <t>tālr. +371 67201880; 67201882;                                                        fakss: + 371 67201881</t>
  </si>
  <si>
    <t>Korekcija :</t>
  </si>
  <si>
    <t>Lapu skaits :</t>
  </si>
  <si>
    <t>Nosaukums</t>
  </si>
  <si>
    <t>Tips</t>
  </si>
  <si>
    <t>Apzīmējums</t>
  </si>
  <si>
    <t>Daudz</t>
  </si>
  <si>
    <t>Mērv</t>
  </si>
  <si>
    <t>Piezīmes</t>
  </si>
  <si>
    <t>gab</t>
  </si>
  <si>
    <t xml:space="preserve">Izmērs </t>
  </si>
  <si>
    <t>LSGŪTIS sert. Nr. 50-3604</t>
  </si>
  <si>
    <t>J.Mežsarga</t>
  </si>
  <si>
    <t xml:space="preserve">Sastādīja:   </t>
  </si>
  <si>
    <t>Apaļš</t>
  </si>
  <si>
    <t>Pāreja</t>
  </si>
  <si>
    <t>Lindab</t>
  </si>
  <si>
    <t>Ventilācijas materiāli un piederumi</t>
  </si>
  <si>
    <t>kompl</t>
  </si>
  <si>
    <t>SR-315</t>
  </si>
  <si>
    <t>Gaisa vads</t>
  </si>
  <si>
    <t>Likums-90</t>
  </si>
  <si>
    <t>Trokšņu slāpētājs</t>
  </si>
  <si>
    <t>Gaisa vadu stiprinājumi</t>
  </si>
  <si>
    <t>DEC</t>
  </si>
  <si>
    <t>Gaisa vadu hermetizācijas, sistēmas marķēšanas un papildus montāžas materiāli</t>
  </si>
  <si>
    <t>200/160</t>
  </si>
  <si>
    <t>SR-125</t>
  </si>
  <si>
    <t>SR-160</t>
  </si>
  <si>
    <t>BU-125-90</t>
  </si>
  <si>
    <t>160/125</t>
  </si>
  <si>
    <t>RCU-160-125</t>
  </si>
  <si>
    <t>RCU-200-160</t>
  </si>
  <si>
    <t>TDK</t>
  </si>
  <si>
    <t>T-veida gabals 90</t>
  </si>
  <si>
    <t>Regulēšanas vārsts</t>
  </si>
  <si>
    <t>Trox Technik</t>
  </si>
  <si>
    <t xml:space="preserve">Tīrišanas lūkas </t>
  </si>
  <si>
    <t>Izolācijas tips</t>
  </si>
  <si>
    <t>SR-100</t>
  </si>
  <si>
    <t>Likums-45</t>
  </si>
  <si>
    <t>BU-100-90</t>
  </si>
  <si>
    <t>BU-160-90</t>
  </si>
  <si>
    <t>125/100</t>
  </si>
  <si>
    <t>RCU-125-100</t>
  </si>
  <si>
    <t>Purmo Compact</t>
  </si>
  <si>
    <t>Cauruļvads</t>
  </si>
  <si>
    <t>Vara</t>
  </si>
  <si>
    <t>precizēt uz vietas</t>
  </si>
  <si>
    <t xml:space="preserve">Caurules stiprinājumi un palīgmateriāli </t>
  </si>
  <si>
    <t>Izolā cijas daudzums</t>
  </si>
  <si>
    <t>AHU1 iekārta</t>
  </si>
  <si>
    <t>Izmērs</t>
  </si>
  <si>
    <t xml:space="preserve">Izolācijas tips  </t>
  </si>
  <si>
    <t>Izolācijas biezums mm</t>
  </si>
  <si>
    <t>URH/A-160</t>
  </si>
  <si>
    <t>URH/A-200</t>
  </si>
  <si>
    <t>Grundfos. Komplektā ar vadības bloku</t>
  </si>
  <si>
    <t>SH/Armaflex</t>
  </si>
  <si>
    <t>Balansēšanas vārsts</t>
  </si>
  <si>
    <t>STAD</t>
  </si>
  <si>
    <t>Noslēgvārsts</t>
  </si>
  <si>
    <t>DN15</t>
  </si>
  <si>
    <t>Termometrs</t>
  </si>
  <si>
    <r>
      <t>To-100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</si>
  <si>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DN20</t>
  </si>
  <si>
    <t>DN25</t>
  </si>
  <si>
    <t>DN32</t>
  </si>
  <si>
    <t>DN50</t>
  </si>
  <si>
    <t>l</t>
  </si>
  <si>
    <t>DN65</t>
  </si>
  <si>
    <t>SH</t>
  </si>
  <si>
    <t>Armacell</t>
  </si>
  <si>
    <t>Automatiskais atgaisošanas ventils</t>
  </si>
  <si>
    <t>Tukšošanas ventilis</t>
  </si>
  <si>
    <t>Terauda caurules grunts</t>
  </si>
  <si>
    <t>URF</t>
  </si>
  <si>
    <t>URF-0110</t>
  </si>
  <si>
    <t>Sadaļa : AVK-A.IS</t>
  </si>
  <si>
    <t>Sadaļa : AVK-V.IS</t>
  </si>
  <si>
    <t>DN100</t>
  </si>
  <si>
    <t>DN125</t>
  </si>
  <si>
    <t>300x300</t>
  </si>
  <si>
    <t>LKR-300-300</t>
  </si>
  <si>
    <t>200x200</t>
  </si>
  <si>
    <t>315/300x300</t>
  </si>
  <si>
    <t>Iekārtu un materiālu specifikācija</t>
  </si>
  <si>
    <t>Radiatoru apkure</t>
  </si>
  <si>
    <t>Tērauda</t>
  </si>
  <si>
    <t>SV</t>
  </si>
  <si>
    <r>
      <t>Æ</t>
    </r>
    <r>
      <rPr>
        <sz val="10"/>
        <rFont val="Arial"/>
        <family val="0"/>
      </rPr>
      <t>18x1</t>
    </r>
  </si>
  <si>
    <r>
      <t>Æ</t>
    </r>
    <r>
      <rPr>
        <sz val="10"/>
        <rFont val="Arial"/>
        <family val="0"/>
      </rPr>
      <t>28x1,5</t>
    </r>
  </si>
  <si>
    <t>SH-10x018</t>
  </si>
  <si>
    <t>SH-10x028</t>
  </si>
  <si>
    <r>
      <t>Æ</t>
    </r>
    <r>
      <rPr>
        <sz val="10"/>
        <rFont val="Arial"/>
        <family val="0"/>
      </rPr>
      <t>15x1</t>
    </r>
  </si>
  <si>
    <r>
      <t>Æ</t>
    </r>
    <r>
      <rPr>
        <sz val="10"/>
        <rFont val="Arial"/>
        <family val="0"/>
      </rPr>
      <t>22x1</t>
    </r>
  </si>
  <si>
    <t>SH-10x015</t>
  </si>
  <si>
    <t>SH-10x022</t>
  </si>
  <si>
    <t>18/15</t>
  </si>
  <si>
    <t>22/18</t>
  </si>
  <si>
    <t>28/22</t>
  </si>
  <si>
    <t xml:space="preserve"> Apkures radiators ar stiprinājuma kronšteiniem, ieksrūvējamo atgaisotāju un tukšošanas korķi, sānu pieslēgums</t>
  </si>
  <si>
    <t>C11</t>
  </si>
  <si>
    <t>C22</t>
  </si>
  <si>
    <t>RA-N</t>
  </si>
  <si>
    <t>Danfoss</t>
  </si>
  <si>
    <t>SLU</t>
  </si>
  <si>
    <r>
      <t>m</t>
    </r>
    <r>
      <rPr>
        <vertAlign val="superscript"/>
        <sz val="10"/>
        <rFont val="Arial"/>
        <family val="2"/>
      </rPr>
      <t>2</t>
    </r>
  </si>
  <si>
    <t>Gaisa izmešanas jumtiņš</t>
  </si>
  <si>
    <t>DN32 (Ø42,4x3,3)</t>
  </si>
  <si>
    <t>C11-500-400</t>
  </si>
  <si>
    <t>Radiatora vārsts</t>
  </si>
  <si>
    <t>RLV</t>
  </si>
  <si>
    <t>Ernestīnes iela 24-4, Rīga LV-1046</t>
  </si>
  <si>
    <t>Elastīgas savienojums</t>
  </si>
  <si>
    <t>RLV-15</t>
  </si>
  <si>
    <t>TA Heimeier</t>
  </si>
  <si>
    <t>RIS</t>
  </si>
  <si>
    <t>ALE</t>
  </si>
  <si>
    <t>TDK/100</t>
  </si>
  <si>
    <t>TDK/160</t>
  </si>
  <si>
    <t>FDI</t>
  </si>
  <si>
    <t>Pārplūdes reste</t>
  </si>
  <si>
    <t>Halton</t>
  </si>
  <si>
    <t>Flaktwood</t>
  </si>
  <si>
    <t>Ugunsdrošais vārsts El 60</t>
  </si>
  <si>
    <t>Gaisa ieņemšanas reste</t>
  </si>
  <si>
    <t>C22-500-1000</t>
  </si>
  <si>
    <t>600x400</t>
  </si>
  <si>
    <t>FDI-100</t>
  </si>
  <si>
    <t>TDK/200</t>
  </si>
  <si>
    <t>Esošas ventilācijas sistēmas demontāža</t>
  </si>
  <si>
    <t>FDI-200</t>
  </si>
  <si>
    <t>Apkure</t>
  </si>
  <si>
    <t xml:space="preserve"> Ventilācija </t>
  </si>
  <si>
    <t>Esoša cauruļvadu demontāža</t>
  </si>
  <si>
    <t>22/15</t>
  </si>
  <si>
    <t>22/28</t>
  </si>
  <si>
    <t>C22-500-500</t>
  </si>
  <si>
    <t>C22-500-700</t>
  </si>
  <si>
    <t>C33</t>
  </si>
  <si>
    <t xml:space="preserve"> Apkures radiators ar stiprinājuma kronšteiniem, ieksrūvējamo atgaisotāju un tukšošanas korķi, diagonālais pieslēgums</t>
  </si>
  <si>
    <t>Armacell "SH/ARMAFLEX" izolācija ar biezumu b=10mm</t>
  </si>
  <si>
    <t>Lodēšanas, metināšanas, elektroinstalācijas, hermetizācijas un sistēmas marķēšanas materiāli</t>
  </si>
  <si>
    <t>Armacell "SH/ARMAFLEX" izolācija ar biezumu b=19mm</t>
  </si>
  <si>
    <t>Sadaļa : AVK-K.IS</t>
  </si>
  <si>
    <t>Kondicionēšana</t>
  </si>
  <si>
    <t>Freona sistēmas</t>
  </si>
  <si>
    <r>
      <t>Æ</t>
    </r>
    <r>
      <rPr>
        <sz val="10"/>
        <rFont val="Arial"/>
        <family val="0"/>
      </rPr>
      <t>1/4"</t>
    </r>
  </si>
  <si>
    <t xml:space="preserve"> Armaflex AC </t>
  </si>
  <si>
    <t>AC</t>
  </si>
  <si>
    <t>Ventilācijas sistēmas</t>
  </si>
  <si>
    <t>SR-200</t>
  </si>
  <si>
    <t>Termal 50</t>
  </si>
  <si>
    <t>SR-250</t>
  </si>
  <si>
    <t>BU-200-90</t>
  </si>
  <si>
    <t>250/200</t>
  </si>
  <si>
    <t>Likums-15</t>
  </si>
  <si>
    <t>300x250</t>
  </si>
  <si>
    <t>LKR-300-250</t>
  </si>
  <si>
    <t>500x250</t>
  </si>
  <si>
    <t>LKR-500-250</t>
  </si>
  <si>
    <t>TCPU-160-125</t>
  </si>
  <si>
    <t>200/125</t>
  </si>
  <si>
    <t>TDK/125</t>
  </si>
  <si>
    <t>UTK</t>
  </si>
  <si>
    <t>FSR</t>
  </si>
  <si>
    <t>Kantains</t>
  </si>
  <si>
    <t>FDI-125</t>
  </si>
  <si>
    <t>Nobeigums</t>
  </si>
  <si>
    <t>Gaisa difuzors</t>
  </si>
  <si>
    <t xml:space="preserve">Akmens vates paklājs ar folijas segkārtu b=50mm </t>
  </si>
  <si>
    <t>Paroc</t>
  </si>
  <si>
    <t>15/15</t>
  </si>
  <si>
    <t>28/15</t>
  </si>
  <si>
    <t>STAD-20</t>
  </si>
  <si>
    <t>SV-20</t>
  </si>
  <si>
    <t>DN25 (Ø33,5x3,2)</t>
  </si>
  <si>
    <t>SH-19x042</t>
  </si>
  <si>
    <t>32/25</t>
  </si>
  <si>
    <t>N4</t>
  </si>
  <si>
    <t>AWSI</t>
  </si>
  <si>
    <t>65/32</t>
  </si>
  <si>
    <t>65/50</t>
  </si>
  <si>
    <t>100/65</t>
  </si>
  <si>
    <t>DN100 (Ø108x3,6)</t>
  </si>
  <si>
    <t>DN125 (Ø133x4,0)</t>
  </si>
  <si>
    <t>K1</t>
  </si>
  <si>
    <t>Armacell "ARMAFLEX AC" izolācija ar biezumu b=13mm un aizsargkārtu ArmaChek D</t>
  </si>
  <si>
    <t>125/125</t>
  </si>
  <si>
    <t>TCPU-125-125</t>
  </si>
  <si>
    <t>160/160</t>
  </si>
  <si>
    <t>TCPU-160-160</t>
  </si>
  <si>
    <t>200/100</t>
  </si>
  <si>
    <t>TCPU-200-100</t>
  </si>
  <si>
    <t>TCPU-200-125</t>
  </si>
  <si>
    <t>TCPU-200-160</t>
  </si>
  <si>
    <t>200/200</t>
  </si>
  <si>
    <t>TCPU-200-200</t>
  </si>
  <si>
    <t>250/160</t>
  </si>
  <si>
    <t>TCPU-250-160</t>
  </si>
  <si>
    <t>300x250/160</t>
  </si>
  <si>
    <t>300x250/200</t>
  </si>
  <si>
    <t>300x300/100</t>
  </si>
  <si>
    <t>RCU-200-100</t>
  </si>
  <si>
    <t>RCU-200-125</t>
  </si>
  <si>
    <t>RCU-250-200</t>
  </si>
  <si>
    <t>LKL</t>
  </si>
  <si>
    <t xml:space="preserve">290x795x610(h) </t>
  </si>
  <si>
    <t>Demontējamo iekārtu un materiālu utilizācija</t>
  </si>
  <si>
    <t>Pasūtītājs: Latvijas Universitāte</t>
  </si>
  <si>
    <t>Objekts: Pagraba telpu rekonstrukcija (lit.010); Pilsoņu  iela 13, Rīga</t>
  </si>
  <si>
    <t>SIA "Lūsis V"</t>
  </si>
  <si>
    <t>Esošo gaisa vadu demontāža</t>
  </si>
  <si>
    <t>150x150</t>
  </si>
  <si>
    <t>Esošo ventilācijas restes demontāža</t>
  </si>
  <si>
    <t>Esošo tērauda radiatoru demontāža</t>
  </si>
  <si>
    <t>C22-300-1200</t>
  </si>
  <si>
    <t>Esošo čuguna radiatoru demontāža</t>
  </si>
  <si>
    <t>C22-300-1500</t>
  </si>
  <si>
    <t>Esošas apkures sistēmas demontāža</t>
  </si>
  <si>
    <t>Pievienojums pie esošiem cauruļvadiem</t>
  </si>
  <si>
    <t>C33-300-1000</t>
  </si>
  <si>
    <t>Esošo apšuto ventilācijas kanāla demontāža</t>
  </si>
  <si>
    <t>Esošo centrbedzes ventilatoru ar pamatiem demontāža</t>
  </si>
  <si>
    <t>Cautuļvadu pārlikšana gaitenī</t>
  </si>
  <si>
    <t>65/25</t>
  </si>
  <si>
    <t>DN50 (Ø60,3x3,7)</t>
  </si>
  <si>
    <t>DN65 (Ø76,1x2,9)</t>
  </si>
  <si>
    <t>Kolektora cauruļvads</t>
  </si>
  <si>
    <t>pie kolektora</t>
  </si>
  <si>
    <t>SH-19x060</t>
  </si>
  <si>
    <t>SH-10x035</t>
  </si>
  <si>
    <t>SH-19x076</t>
  </si>
  <si>
    <t>SH-19x108</t>
  </si>
  <si>
    <t>SH-19x133</t>
  </si>
  <si>
    <t>Esošo ventiļu demontāža</t>
  </si>
  <si>
    <t>Esoša kolektora demontāža</t>
  </si>
  <si>
    <t>50/50</t>
  </si>
  <si>
    <t>Kolektora stiprinājumi</t>
  </si>
  <si>
    <t>skat. kolektora shēmu</t>
  </si>
  <si>
    <t>DN20 (Ø26,8x2,8)</t>
  </si>
  <si>
    <t>850x1680x1325(h)</t>
  </si>
  <si>
    <t>Envistar Top</t>
  </si>
  <si>
    <t>Envistar Top 06</t>
  </si>
  <si>
    <t>IV Produkt m=270kg</t>
  </si>
  <si>
    <t>N2, N3</t>
  </si>
  <si>
    <t>Silent</t>
  </si>
  <si>
    <t xml:space="preserve">Silent 200CRZ </t>
  </si>
  <si>
    <t>S&amp;P m=0,77kg</t>
  </si>
  <si>
    <t>Ass ventilators Ln=75m3/h, ∆P=35Pa, Nel=16W, ~1f</t>
  </si>
  <si>
    <t>Ass ventilators Ln=35m3/h, ∆P=25Pa, Nel=8W, ~1f</t>
  </si>
  <si>
    <t xml:space="preserve">Silent 100CZ </t>
  </si>
  <si>
    <t>S&amp;P m=0,57kg</t>
  </si>
  <si>
    <t>02.2014</t>
  </si>
  <si>
    <t xml:space="preserve">Ārējais bloks ar dzēsēšanas apsaistes elementiem un stiprinājumiem (vārsti un c.t.) Qdzes=3,5kW, Nel=0,87kW ~1f, freons R410A ar vadības bloku </t>
  </si>
  <si>
    <t>Airwell, m=38,5kg</t>
  </si>
  <si>
    <t>GC 12 DC INV R410</t>
  </si>
  <si>
    <t>Sienas spilt Qdzes=3,5kW Nel=0,020kW ~1f ar vadības pulti</t>
  </si>
  <si>
    <t>210x810x285(h)</t>
  </si>
  <si>
    <t>AWSI-PNXA012-N11</t>
  </si>
  <si>
    <t>Airwell, m=11,5kg</t>
  </si>
  <si>
    <t>GC</t>
  </si>
  <si>
    <r>
      <t>Æ</t>
    </r>
    <r>
      <rPr>
        <sz val="10"/>
        <rFont val="Arial"/>
        <family val="0"/>
      </rPr>
      <t>3/8</t>
    </r>
  </si>
  <si>
    <t>AC-13x008</t>
  </si>
  <si>
    <t>AC-13x010</t>
  </si>
  <si>
    <t>BU-315-90</t>
  </si>
  <si>
    <t>LBR-300-300-1</t>
  </si>
  <si>
    <t>LBR-500-250-1</t>
  </si>
  <si>
    <t>250x300</t>
  </si>
  <si>
    <t>250x300/200</t>
  </si>
  <si>
    <t>250x300/160</t>
  </si>
  <si>
    <t>250x300/300x300</t>
  </si>
  <si>
    <t>250x500/315</t>
  </si>
  <si>
    <t>300x250/500x250</t>
  </si>
  <si>
    <t>300x250/250</t>
  </si>
  <si>
    <t>LFR-300-250-200-C</t>
  </si>
  <si>
    <t>500x250/300x300</t>
  </si>
  <si>
    <t>LEPR-300-300</t>
  </si>
  <si>
    <t>LEPR-500-250</t>
  </si>
  <si>
    <t>700x250</t>
  </si>
  <si>
    <t>RIS-700x250</t>
  </si>
  <si>
    <t>400x100</t>
  </si>
  <si>
    <t>ALE-400x100</t>
  </si>
  <si>
    <t>URH</t>
  </si>
  <si>
    <t>URH/A-100</t>
  </si>
  <si>
    <t>URH/A-125</t>
  </si>
  <si>
    <t>VHL</t>
  </si>
  <si>
    <t>VHL 315 400</t>
  </si>
  <si>
    <t>UTK/R-250x300</t>
  </si>
  <si>
    <t>LKL-300-300-1000</t>
  </si>
  <si>
    <t>LKL-300-300-640</t>
  </si>
  <si>
    <t>LKL-500-250-1000</t>
  </si>
  <si>
    <t>SLU 315 600 100</t>
  </si>
  <si>
    <t>FSR-250-300</t>
  </si>
  <si>
    <t>T-veida gabals 45</t>
  </si>
  <si>
    <t>ESU-200</t>
  </si>
  <si>
    <t>Gaisa pieplūdes vārsts loga rāmī Aereco</t>
  </si>
  <si>
    <t>EMM</t>
  </si>
  <si>
    <t>EMM 5-35 ar A-EMM</t>
  </si>
  <si>
    <t>Aereco</t>
  </si>
  <si>
    <t>Apkalpošanas lūkas reģispī</t>
  </si>
  <si>
    <t>Kondensāta sūknis</t>
  </si>
  <si>
    <t>Pacific</t>
  </si>
  <si>
    <t>Iekārtu un materiālu specifikācija (Neattiecināmie būvdarbi)</t>
  </si>
  <si>
    <t>BU-160-15</t>
  </si>
  <si>
    <r>
      <t>Iekārtu un materiālu specifikācija (</t>
    </r>
    <r>
      <rPr>
        <b/>
        <sz val="16"/>
        <rFont val="Arial"/>
        <family val="2"/>
      </rPr>
      <t>Neattiecināmie būvdarbi</t>
    </r>
    <r>
      <rPr>
        <b/>
        <sz val="14"/>
        <rFont val="Arial"/>
        <family val="2"/>
      </rPr>
      <t>)</t>
    </r>
  </si>
  <si>
    <t>precizēt uz vietas!</t>
  </si>
  <si>
    <t>Kolektora pārlikšana gaitenī</t>
  </si>
  <si>
    <t>28/28</t>
  </si>
  <si>
    <t>C22-300-1000</t>
  </si>
  <si>
    <t>C22-300-2000</t>
  </si>
  <si>
    <t>C22-500-1200</t>
  </si>
  <si>
    <t>C22-500-400</t>
  </si>
  <si>
    <t>C22-500-600</t>
  </si>
  <si>
    <t>C22-500-900</t>
  </si>
  <si>
    <t>C33-500-400</t>
  </si>
  <si>
    <t>ALPHA2</t>
  </si>
  <si>
    <t>Cirkulācijas sūknis Q=0,81 m3/h, H=3m</t>
  </si>
  <si>
    <t>ALPHA2 15-50 130</t>
  </si>
  <si>
    <t>3-ceļu sajaukšanas vārsts Kvs=2,5 ar izpildmehānismu EMO T</t>
  </si>
  <si>
    <t>Gaisa vadu attaukošana</t>
  </si>
  <si>
    <t>Gaisa vadu krāsošana ar krāsu fasādes tonī</t>
  </si>
  <si>
    <t>gaisa vadi pie fasādes</t>
  </si>
  <si>
    <r>
      <t>Gaisa pieplūdes-nosūces agregāts Lp=1310m3/st, Ln=1160m3/st, ∆P=488/382 Pa (spiediens: ventiekārta, pieplūdes/ nosūces + svaigais/ izmēšanas gaiss); rotora reģenerators ef. 76,3% ar vadības bloku un motoru, elektriskais kalorifers Qsild=3,6kW; gaisa filtrs F7(piepl.), F5(nosūc.); gaisa regulēšanas vārsti 2 gab.; pieplūdes ventilators ar elektrodzinēju Nel=0,72kW ~1f; ar nosūces el. dzinēju Nel=0,72kW ~1f SFP=1,62kW/m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/s; </t>
    </r>
    <r>
      <rPr>
        <sz val="10"/>
        <rFont val="Arial"/>
        <family val="2"/>
      </rPr>
      <t>vadības bloks un automātika Siemens Climatix</t>
    </r>
  </si>
</sst>
</file>

<file path=xl/styles.xml><?xml version="1.0" encoding="utf-8"?>
<styleSheet xmlns="http://schemas.openxmlformats.org/spreadsheetml/2006/main">
  <numFmts count="3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0.00"/>
    <numFmt numFmtId="181" formatCode="##0.00"/>
    <numFmt numFmtId="182" formatCode="#0"/>
    <numFmt numFmtId="183" formatCode="0.0"/>
    <numFmt numFmtId="184" formatCode="#####0"/>
    <numFmt numFmtId="185" formatCode="####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Narrow"/>
      <family val="2"/>
    </font>
    <font>
      <sz val="8"/>
      <name val="Arial"/>
      <family val="0"/>
    </font>
    <font>
      <i/>
      <sz val="10"/>
      <name val="Arial"/>
      <family val="0"/>
    </font>
    <font>
      <b/>
      <i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Times New Roman Baltic"/>
      <family val="1"/>
    </font>
    <font>
      <b/>
      <i/>
      <u val="single"/>
      <sz val="10"/>
      <name val="Arial"/>
      <family val="2"/>
    </font>
    <font>
      <sz val="10"/>
      <name val="Symbol"/>
      <family val="1"/>
    </font>
    <font>
      <sz val="10"/>
      <color indexed="55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07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justify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2" borderId="1" xfId="21" applyNumberFormat="1" applyFont="1" applyFill="1" applyBorder="1" applyAlignment="1">
      <alignment horizontal="center" vertical="center" wrapText="1"/>
      <protection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9" fillId="2" borderId="1" xfId="21" applyFont="1" applyFill="1" applyBorder="1" applyAlignment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186" fontId="0" fillId="0" borderId="0" xfId="0" applyNumberFormat="1" applyFill="1" applyAlignment="1">
      <alignment horizontal="center"/>
    </xf>
    <xf numFmtId="186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2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S_spec_vent_17.05" xfId="21"/>
    <cellStyle name="Percent" xfId="22"/>
    <cellStyle name="Обычный_siltform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>
      <selection activeCell="B7" sqref="B7"/>
    </sheetView>
  </sheetViews>
  <sheetFormatPr defaultColWidth="9.140625" defaultRowHeight="12.75"/>
  <cols>
    <col min="1" max="1" width="5.140625" style="0" customWidth="1"/>
    <col min="2" max="2" width="49.421875" style="0" customWidth="1"/>
    <col min="3" max="3" width="17.28125" style="0" customWidth="1"/>
    <col min="4" max="4" width="9.421875" style="0" customWidth="1"/>
    <col min="5" max="5" width="24.28125" style="0" customWidth="1"/>
    <col min="6" max="6" width="6.57421875" style="0" customWidth="1"/>
    <col min="7" max="7" width="7.00390625" style="0" customWidth="1"/>
    <col min="8" max="8" width="12.57421875" style="0" customWidth="1"/>
    <col min="9" max="9" width="7.140625" style="0" customWidth="1"/>
    <col min="10" max="10" width="23.421875" style="0" customWidth="1"/>
  </cols>
  <sheetData>
    <row r="1" spans="1:10" ht="15" customHeight="1">
      <c r="A1" s="1"/>
      <c r="B1" s="2" t="s">
        <v>219</v>
      </c>
      <c r="C1" s="98"/>
      <c r="D1" s="98"/>
      <c r="E1" s="98"/>
      <c r="F1" s="98"/>
      <c r="G1" s="98"/>
      <c r="H1" s="98"/>
      <c r="I1" s="98"/>
      <c r="J1" s="98"/>
    </row>
    <row r="2" spans="1:10" ht="18.75" customHeight="1">
      <c r="A2" s="3"/>
      <c r="B2" s="4" t="s">
        <v>120</v>
      </c>
      <c r="C2" s="98" t="s">
        <v>217</v>
      </c>
      <c r="D2" s="98"/>
      <c r="E2" s="98"/>
      <c r="F2" s="98"/>
      <c r="G2" s="98"/>
      <c r="H2" s="98"/>
      <c r="I2" s="98"/>
      <c r="J2" s="98"/>
    </row>
    <row r="3" spans="1:10" ht="25.5" customHeight="1">
      <c r="A3" s="3"/>
      <c r="B3" s="5" t="s">
        <v>7</v>
      </c>
      <c r="C3" s="99" t="s">
        <v>218</v>
      </c>
      <c r="D3" s="99"/>
      <c r="E3" s="99"/>
      <c r="F3" s="99"/>
      <c r="G3" s="99"/>
      <c r="H3" s="99"/>
      <c r="I3" s="99"/>
      <c r="J3" s="99"/>
    </row>
    <row r="4" spans="1:10" ht="15" customHeight="1">
      <c r="A4" s="3"/>
      <c r="B4" s="6" t="s">
        <v>85</v>
      </c>
      <c r="C4" s="100" t="s">
        <v>140</v>
      </c>
      <c r="D4" s="100"/>
      <c r="E4" s="100"/>
      <c r="F4" s="100"/>
      <c r="G4" s="100"/>
      <c r="H4" s="100"/>
      <c r="I4" s="100"/>
      <c r="J4" s="100"/>
    </row>
    <row r="5" spans="1:10" ht="12.75">
      <c r="A5" s="3"/>
      <c r="B5" s="7" t="s">
        <v>8</v>
      </c>
      <c r="C5" s="8"/>
      <c r="D5" s="3"/>
      <c r="E5" s="8" t="s">
        <v>9</v>
      </c>
      <c r="F5" s="96">
        <v>3</v>
      </c>
      <c r="G5" s="96"/>
      <c r="H5" s="96"/>
      <c r="I5" s="96"/>
      <c r="J5" s="89" t="s">
        <v>261</v>
      </c>
    </row>
    <row r="6" spans="1:10" ht="18">
      <c r="A6" s="97" t="s">
        <v>93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45">
      <c r="A7" s="9" t="s">
        <v>5</v>
      </c>
      <c r="B7" s="9" t="s">
        <v>10</v>
      </c>
      <c r="C7" s="10" t="s">
        <v>17</v>
      </c>
      <c r="D7" s="9" t="s">
        <v>11</v>
      </c>
      <c r="E7" s="9" t="s">
        <v>12</v>
      </c>
      <c r="F7" s="9" t="s">
        <v>13</v>
      </c>
      <c r="G7" s="9" t="s">
        <v>14</v>
      </c>
      <c r="H7" s="27" t="s">
        <v>45</v>
      </c>
      <c r="I7" s="34" t="s">
        <v>57</v>
      </c>
      <c r="J7" s="9" t="s">
        <v>15</v>
      </c>
    </row>
    <row r="8" spans="1:10" s="14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s="14" customFormat="1" ht="12.75">
      <c r="A9" s="95" t="s">
        <v>227</v>
      </c>
      <c r="B9" s="95"/>
      <c r="C9" s="95"/>
      <c r="D9" s="95"/>
      <c r="E9" s="95"/>
      <c r="F9" s="95"/>
      <c r="G9" s="95"/>
      <c r="H9" s="95"/>
      <c r="I9" s="95"/>
      <c r="J9" s="95"/>
    </row>
    <row r="10" spans="1:10" s="14" customFormat="1" ht="12.75">
      <c r="A10" s="49">
        <v>1</v>
      </c>
      <c r="B10" s="49" t="s">
        <v>223</v>
      </c>
      <c r="C10" s="49"/>
      <c r="D10" s="49"/>
      <c r="E10" s="24" t="s">
        <v>229</v>
      </c>
      <c r="F10" s="17">
        <v>1</v>
      </c>
      <c r="G10" s="49" t="s">
        <v>25</v>
      </c>
      <c r="H10" s="49"/>
      <c r="I10" s="49"/>
      <c r="J10" s="49"/>
    </row>
    <row r="11" spans="1:10" s="14" customFormat="1" ht="12.75">
      <c r="A11" s="49">
        <f>A10+1</f>
        <v>2</v>
      </c>
      <c r="B11" s="49" t="s">
        <v>223</v>
      </c>
      <c r="C11" s="17"/>
      <c r="D11" s="17"/>
      <c r="E11" s="24" t="s">
        <v>224</v>
      </c>
      <c r="F11" s="17">
        <v>2</v>
      </c>
      <c r="G11" s="49" t="s">
        <v>25</v>
      </c>
      <c r="H11" s="17"/>
      <c r="I11" s="49"/>
      <c r="J11" s="49"/>
    </row>
    <row r="12" spans="1:10" s="14" customFormat="1" ht="12.75">
      <c r="A12" s="49">
        <f aca="true" t="shared" si="0" ref="A12:A25">A11+1</f>
        <v>3</v>
      </c>
      <c r="B12" s="49" t="s">
        <v>223</v>
      </c>
      <c r="C12" s="17"/>
      <c r="D12" s="17"/>
      <c r="E12" s="24" t="s">
        <v>226</v>
      </c>
      <c r="F12" s="17">
        <v>2</v>
      </c>
      <c r="G12" s="49" t="s">
        <v>25</v>
      </c>
      <c r="H12" s="49"/>
      <c r="I12" s="49"/>
      <c r="J12" s="49"/>
    </row>
    <row r="13" spans="1:10" s="14" customFormat="1" ht="12.75">
      <c r="A13" s="49">
        <f t="shared" si="0"/>
        <v>4</v>
      </c>
      <c r="B13" s="49" t="s">
        <v>223</v>
      </c>
      <c r="C13" s="17"/>
      <c r="D13" s="17"/>
      <c r="E13" s="24" t="s">
        <v>134</v>
      </c>
      <c r="F13" s="17">
        <v>1</v>
      </c>
      <c r="G13" s="49" t="s">
        <v>25</v>
      </c>
      <c r="H13" s="49"/>
      <c r="I13" s="49"/>
      <c r="J13" s="49"/>
    </row>
    <row r="14" spans="1:10" s="14" customFormat="1" ht="12.75">
      <c r="A14" s="49">
        <f t="shared" si="0"/>
        <v>5</v>
      </c>
      <c r="B14" s="49" t="s">
        <v>225</v>
      </c>
      <c r="C14" s="17"/>
      <c r="D14" s="17"/>
      <c r="E14" s="17"/>
      <c r="F14" s="17">
        <v>2</v>
      </c>
      <c r="G14" s="49" t="s">
        <v>25</v>
      </c>
      <c r="H14" s="49"/>
      <c r="I14" s="49"/>
      <c r="J14" s="49"/>
    </row>
    <row r="15" spans="1:10" s="14" customFormat="1" ht="12.75">
      <c r="A15" s="49">
        <f t="shared" si="0"/>
        <v>6</v>
      </c>
      <c r="B15" s="17" t="s">
        <v>142</v>
      </c>
      <c r="C15" s="24" t="s">
        <v>73</v>
      </c>
      <c r="D15" s="17"/>
      <c r="E15" s="17"/>
      <c r="F15" s="16">
        <v>30</v>
      </c>
      <c r="G15" s="16" t="s">
        <v>6</v>
      </c>
      <c r="H15" s="49"/>
      <c r="I15" s="49"/>
      <c r="J15" s="49"/>
    </row>
    <row r="16" spans="1:10" s="14" customFormat="1" ht="12.75">
      <c r="A16" s="49">
        <f t="shared" si="0"/>
        <v>7</v>
      </c>
      <c r="B16" s="17" t="s">
        <v>142</v>
      </c>
      <c r="C16" s="24" t="s">
        <v>74</v>
      </c>
      <c r="D16" s="17"/>
      <c r="E16" s="17"/>
      <c r="F16" s="16">
        <v>110</v>
      </c>
      <c r="G16" s="16" t="s">
        <v>6</v>
      </c>
      <c r="H16" s="49"/>
      <c r="I16" s="49"/>
      <c r="J16" s="49"/>
    </row>
    <row r="17" spans="1:10" s="14" customFormat="1" ht="12.75">
      <c r="A17" s="49">
        <f t="shared" si="0"/>
        <v>8</v>
      </c>
      <c r="B17" s="17" t="s">
        <v>142</v>
      </c>
      <c r="C17" s="24" t="s">
        <v>75</v>
      </c>
      <c r="D17" s="17"/>
      <c r="E17" s="17"/>
      <c r="F17" s="16">
        <v>60</v>
      </c>
      <c r="G17" s="16" t="s">
        <v>6</v>
      </c>
      <c r="H17" s="49"/>
      <c r="I17" s="49"/>
      <c r="J17" s="49"/>
    </row>
    <row r="18" spans="1:10" s="14" customFormat="1" ht="12.75">
      <c r="A18" s="49">
        <f t="shared" si="0"/>
        <v>9</v>
      </c>
      <c r="B18" s="17" t="s">
        <v>142</v>
      </c>
      <c r="C18" s="24" t="s">
        <v>77</v>
      </c>
      <c r="D18" s="17"/>
      <c r="E18" s="17"/>
      <c r="F18" s="16">
        <v>65</v>
      </c>
      <c r="G18" s="16" t="s">
        <v>6</v>
      </c>
      <c r="H18" s="49"/>
      <c r="I18" s="49"/>
      <c r="J18" s="49"/>
    </row>
    <row r="19" spans="1:10" s="14" customFormat="1" ht="12.75">
      <c r="A19" s="49">
        <f t="shared" si="0"/>
        <v>10</v>
      </c>
      <c r="B19" s="17" t="s">
        <v>142</v>
      </c>
      <c r="C19" s="24" t="s">
        <v>87</v>
      </c>
      <c r="D19" s="17"/>
      <c r="E19" s="17"/>
      <c r="F19" s="16">
        <v>6</v>
      </c>
      <c r="G19" s="16" t="s">
        <v>6</v>
      </c>
      <c r="H19" s="49"/>
      <c r="I19" s="49"/>
      <c r="J19" s="49"/>
    </row>
    <row r="20" spans="1:10" s="14" customFormat="1" ht="12.75">
      <c r="A20" s="49">
        <f t="shared" si="0"/>
        <v>11</v>
      </c>
      <c r="B20" s="17" t="s">
        <v>244</v>
      </c>
      <c r="C20" s="17" t="s">
        <v>88</v>
      </c>
      <c r="D20" s="17"/>
      <c r="E20" s="17"/>
      <c r="F20" s="17">
        <v>2</v>
      </c>
      <c r="G20" s="16" t="s">
        <v>16</v>
      </c>
      <c r="H20" s="49"/>
      <c r="I20" s="49"/>
      <c r="J20" s="49" t="s">
        <v>314</v>
      </c>
    </row>
    <row r="21" spans="1:10" s="14" customFormat="1" ht="12.75">
      <c r="A21" s="49">
        <f t="shared" si="0"/>
        <v>12</v>
      </c>
      <c r="B21" s="17" t="s">
        <v>243</v>
      </c>
      <c r="C21" s="24" t="s">
        <v>73</v>
      </c>
      <c r="D21" s="17"/>
      <c r="E21" s="17"/>
      <c r="F21" s="16">
        <v>2</v>
      </c>
      <c r="G21" s="16" t="s">
        <v>16</v>
      </c>
      <c r="H21" s="49"/>
      <c r="I21" s="49"/>
      <c r="J21" s="49"/>
    </row>
    <row r="22" spans="1:10" s="14" customFormat="1" ht="12.75">
      <c r="A22" s="49">
        <f t="shared" si="0"/>
        <v>13</v>
      </c>
      <c r="B22" s="17" t="s">
        <v>243</v>
      </c>
      <c r="C22" s="24" t="s">
        <v>75</v>
      </c>
      <c r="D22" s="17"/>
      <c r="E22" s="17"/>
      <c r="F22" s="16">
        <v>2</v>
      </c>
      <c r="G22" s="16" t="s">
        <v>16</v>
      </c>
      <c r="H22" s="49"/>
      <c r="I22" s="49"/>
      <c r="J22" s="49"/>
    </row>
    <row r="23" spans="1:10" s="14" customFormat="1" ht="12.75">
      <c r="A23" s="49">
        <f t="shared" si="0"/>
        <v>14</v>
      </c>
      <c r="B23" s="17" t="s">
        <v>243</v>
      </c>
      <c r="C23" s="24" t="s">
        <v>77</v>
      </c>
      <c r="D23" s="17"/>
      <c r="E23" s="17"/>
      <c r="F23" s="16">
        <v>2</v>
      </c>
      <c r="G23" s="16" t="s">
        <v>16</v>
      </c>
      <c r="H23" s="49"/>
      <c r="I23" s="49"/>
      <c r="J23" s="49"/>
    </row>
    <row r="24" spans="1:10" s="14" customFormat="1" ht="12.75">
      <c r="A24" s="49">
        <f t="shared" si="0"/>
        <v>15</v>
      </c>
      <c r="B24" s="17" t="s">
        <v>243</v>
      </c>
      <c r="C24" s="24" t="s">
        <v>87</v>
      </c>
      <c r="D24" s="17"/>
      <c r="E24" s="17"/>
      <c r="F24" s="16">
        <v>2</v>
      </c>
      <c r="G24" s="16" t="s">
        <v>16</v>
      </c>
      <c r="H24" s="49"/>
      <c r="I24" s="49"/>
      <c r="J24" s="49"/>
    </row>
    <row r="25" spans="1:10" s="14" customFormat="1" ht="12.75">
      <c r="A25" s="49">
        <f t="shared" si="0"/>
        <v>16</v>
      </c>
      <c r="B25" s="49" t="s">
        <v>216</v>
      </c>
      <c r="C25" s="49"/>
      <c r="D25" s="49"/>
      <c r="E25" s="49"/>
      <c r="F25" s="49">
        <v>1</v>
      </c>
      <c r="G25" s="49" t="s">
        <v>25</v>
      </c>
      <c r="H25" s="49"/>
      <c r="I25" s="49"/>
      <c r="J25" s="49"/>
    </row>
    <row r="26" spans="1:10" s="14" customFormat="1" ht="12.75">
      <c r="A26" s="95" t="s">
        <v>232</v>
      </c>
      <c r="B26" s="95"/>
      <c r="C26" s="95"/>
      <c r="D26" s="95"/>
      <c r="E26" s="95"/>
      <c r="F26" s="95"/>
      <c r="G26" s="95"/>
      <c r="H26" s="95"/>
      <c r="I26" s="95"/>
      <c r="J26" s="95"/>
    </row>
    <row r="27" spans="1:10" s="14" customFormat="1" ht="12.75">
      <c r="A27" s="15">
        <f>A25+1</f>
        <v>17</v>
      </c>
      <c r="B27" s="29" t="s">
        <v>53</v>
      </c>
      <c r="C27" s="39" t="s">
        <v>248</v>
      </c>
      <c r="D27" s="39" t="s">
        <v>95</v>
      </c>
      <c r="E27" s="24"/>
      <c r="F27" s="24">
        <v>2</v>
      </c>
      <c r="G27" s="16" t="s">
        <v>6</v>
      </c>
      <c r="H27" s="18" t="s">
        <v>65</v>
      </c>
      <c r="I27" s="18">
        <v>10</v>
      </c>
      <c r="J27" s="52"/>
    </row>
    <row r="28" spans="1:10" s="14" customFormat="1" ht="12.75">
      <c r="A28" s="49">
        <f>A27+1</f>
        <v>18</v>
      </c>
      <c r="B28" s="29" t="s">
        <v>53</v>
      </c>
      <c r="C28" s="39" t="s">
        <v>184</v>
      </c>
      <c r="D28" s="39" t="s">
        <v>95</v>
      </c>
      <c r="E28" s="24"/>
      <c r="F28" s="24">
        <v>30</v>
      </c>
      <c r="G28" s="16" t="s">
        <v>6</v>
      </c>
      <c r="H28" s="18" t="s">
        <v>65</v>
      </c>
      <c r="I28" s="18">
        <v>10</v>
      </c>
      <c r="J28" s="49"/>
    </row>
    <row r="29" spans="1:10" s="14" customFormat="1" ht="12.75">
      <c r="A29" s="49">
        <f>A28+1</f>
        <v>19</v>
      </c>
      <c r="B29" s="29" t="s">
        <v>53</v>
      </c>
      <c r="C29" s="39" t="s">
        <v>116</v>
      </c>
      <c r="D29" s="39" t="s">
        <v>95</v>
      </c>
      <c r="E29" s="24"/>
      <c r="F29" s="24">
        <v>40</v>
      </c>
      <c r="G29" s="16" t="s">
        <v>6</v>
      </c>
      <c r="H29" s="18" t="s">
        <v>65</v>
      </c>
      <c r="I29" s="18">
        <v>19</v>
      </c>
      <c r="J29" s="49"/>
    </row>
    <row r="30" spans="1:10" s="14" customFormat="1" ht="12.75">
      <c r="A30" s="49">
        <f aca="true" t="shared" si="1" ref="A30:A63">A29+1</f>
        <v>20</v>
      </c>
      <c r="B30" s="29" t="s">
        <v>53</v>
      </c>
      <c r="C30" s="24" t="s">
        <v>234</v>
      </c>
      <c r="D30" s="39" t="s">
        <v>95</v>
      </c>
      <c r="E30" s="24"/>
      <c r="F30" s="24">
        <v>55</v>
      </c>
      <c r="G30" s="16" t="s">
        <v>6</v>
      </c>
      <c r="H30" s="18" t="s">
        <v>65</v>
      </c>
      <c r="I30" s="49">
        <v>19</v>
      </c>
      <c r="J30" s="49"/>
    </row>
    <row r="31" spans="1:10" s="14" customFormat="1" ht="12.75">
      <c r="A31" s="49">
        <f t="shared" si="1"/>
        <v>21</v>
      </c>
      <c r="B31" s="29" t="s">
        <v>53</v>
      </c>
      <c r="C31" s="24" t="s">
        <v>235</v>
      </c>
      <c r="D31" s="39" t="s">
        <v>95</v>
      </c>
      <c r="E31" s="24"/>
      <c r="F31" s="24">
        <v>65</v>
      </c>
      <c r="G31" s="16" t="s">
        <v>6</v>
      </c>
      <c r="H31" s="18" t="s">
        <v>65</v>
      </c>
      <c r="I31" s="49">
        <v>19</v>
      </c>
      <c r="J31" s="49"/>
    </row>
    <row r="32" spans="1:10" s="14" customFormat="1" ht="12.75">
      <c r="A32" s="49">
        <f t="shared" si="1"/>
        <v>22</v>
      </c>
      <c r="B32" s="29" t="s">
        <v>53</v>
      </c>
      <c r="C32" s="24" t="s">
        <v>192</v>
      </c>
      <c r="D32" s="39" t="s">
        <v>95</v>
      </c>
      <c r="E32" s="24"/>
      <c r="F32" s="24">
        <v>6</v>
      </c>
      <c r="G32" s="16" t="s">
        <v>6</v>
      </c>
      <c r="H32" s="18" t="s">
        <v>65</v>
      </c>
      <c r="I32" s="49">
        <v>19</v>
      </c>
      <c r="J32" s="49"/>
    </row>
    <row r="33" spans="1:10" s="14" customFormat="1" ht="12.75">
      <c r="A33" s="49">
        <f t="shared" si="1"/>
        <v>23</v>
      </c>
      <c r="B33" s="51" t="s">
        <v>47</v>
      </c>
      <c r="C33" s="24" t="s">
        <v>234</v>
      </c>
      <c r="D33" s="39" t="s">
        <v>95</v>
      </c>
      <c r="E33" s="24"/>
      <c r="F33" s="24">
        <v>8</v>
      </c>
      <c r="G33" s="51" t="s">
        <v>16</v>
      </c>
      <c r="H33" s="18" t="s">
        <v>65</v>
      </c>
      <c r="I33" s="49">
        <v>19</v>
      </c>
      <c r="J33" s="49"/>
    </row>
    <row r="34" spans="1:10" s="14" customFormat="1" ht="12.75">
      <c r="A34" s="49">
        <f t="shared" si="1"/>
        <v>24</v>
      </c>
      <c r="B34" s="51" t="s">
        <v>47</v>
      </c>
      <c r="C34" s="24" t="s">
        <v>235</v>
      </c>
      <c r="D34" s="39" t="s">
        <v>95</v>
      </c>
      <c r="E34" s="24"/>
      <c r="F34" s="24">
        <v>8</v>
      </c>
      <c r="G34" s="51" t="s">
        <v>16</v>
      </c>
      <c r="H34" s="18" t="s">
        <v>65</v>
      </c>
      <c r="I34" s="49">
        <v>19</v>
      </c>
      <c r="J34" s="49"/>
    </row>
    <row r="35" spans="1:10" s="14" customFormat="1" ht="12.75">
      <c r="A35" s="49">
        <f t="shared" si="1"/>
        <v>25</v>
      </c>
      <c r="B35" s="51" t="s">
        <v>47</v>
      </c>
      <c r="C35" s="24" t="s">
        <v>192</v>
      </c>
      <c r="D35" s="39" t="s">
        <v>95</v>
      </c>
      <c r="E35" s="24"/>
      <c r="F35" s="24">
        <v>1</v>
      </c>
      <c r="G35" s="51" t="s">
        <v>16</v>
      </c>
      <c r="H35" s="18" t="s">
        <v>65</v>
      </c>
      <c r="I35" s="49">
        <v>19</v>
      </c>
      <c r="J35" s="49"/>
    </row>
    <row r="36" spans="1:10" s="14" customFormat="1" ht="12.75">
      <c r="A36" s="49">
        <f t="shared" si="1"/>
        <v>26</v>
      </c>
      <c r="B36" s="51" t="s">
        <v>28</v>
      </c>
      <c r="C36" s="39" t="s">
        <v>184</v>
      </c>
      <c r="D36" s="39" t="s">
        <v>95</v>
      </c>
      <c r="E36" s="24"/>
      <c r="F36" s="24">
        <v>8</v>
      </c>
      <c r="G36" s="51" t="s">
        <v>16</v>
      </c>
      <c r="H36" s="18" t="s">
        <v>65</v>
      </c>
      <c r="I36" s="49">
        <v>10</v>
      </c>
      <c r="J36" s="49"/>
    </row>
    <row r="37" spans="1:10" s="14" customFormat="1" ht="12.75">
      <c r="A37" s="49">
        <f t="shared" si="1"/>
        <v>27</v>
      </c>
      <c r="B37" s="51" t="s">
        <v>28</v>
      </c>
      <c r="C37" s="39" t="s">
        <v>116</v>
      </c>
      <c r="D37" s="39" t="s">
        <v>95</v>
      </c>
      <c r="E37" s="24"/>
      <c r="F37" s="24">
        <v>4</v>
      </c>
      <c r="G37" s="51" t="s">
        <v>16</v>
      </c>
      <c r="H37" s="18" t="s">
        <v>65</v>
      </c>
      <c r="I37" s="49">
        <v>19</v>
      </c>
      <c r="J37" s="49"/>
    </row>
    <row r="38" spans="1:10" s="14" customFormat="1" ht="12.75">
      <c r="A38" s="49">
        <f t="shared" si="1"/>
        <v>28</v>
      </c>
      <c r="B38" s="51" t="s">
        <v>28</v>
      </c>
      <c r="C38" s="24" t="s">
        <v>234</v>
      </c>
      <c r="D38" s="39" t="s">
        <v>95</v>
      </c>
      <c r="E38" s="24"/>
      <c r="F38" s="24">
        <v>8</v>
      </c>
      <c r="G38" s="51" t="s">
        <v>16</v>
      </c>
      <c r="H38" s="18" t="s">
        <v>65</v>
      </c>
      <c r="I38" s="49">
        <v>19</v>
      </c>
      <c r="J38" s="49"/>
    </row>
    <row r="39" spans="1:10" s="14" customFormat="1" ht="12.75">
      <c r="A39" s="49">
        <f t="shared" si="1"/>
        <v>29</v>
      </c>
      <c r="B39" s="51" t="s">
        <v>28</v>
      </c>
      <c r="C39" s="24" t="s">
        <v>235</v>
      </c>
      <c r="D39" s="39" t="s">
        <v>95</v>
      </c>
      <c r="E39" s="24"/>
      <c r="F39" s="24">
        <v>12</v>
      </c>
      <c r="G39" s="51" t="s">
        <v>16</v>
      </c>
      <c r="H39" s="18" t="s">
        <v>65</v>
      </c>
      <c r="I39" s="49">
        <v>19</v>
      </c>
      <c r="J39" s="49"/>
    </row>
    <row r="40" spans="1:10" s="14" customFormat="1" ht="12.75">
      <c r="A40" s="49">
        <f t="shared" si="1"/>
        <v>30</v>
      </c>
      <c r="B40" s="51" t="s">
        <v>28</v>
      </c>
      <c r="C40" s="24" t="s">
        <v>192</v>
      </c>
      <c r="D40" s="39" t="s">
        <v>95</v>
      </c>
      <c r="E40" s="24"/>
      <c r="F40" s="24">
        <v>2</v>
      </c>
      <c r="G40" s="51" t="s">
        <v>16</v>
      </c>
      <c r="H40" s="18" t="s">
        <v>65</v>
      </c>
      <c r="I40" s="49">
        <v>19</v>
      </c>
      <c r="J40" s="49"/>
    </row>
    <row r="41" spans="1:10" s="14" customFormat="1" ht="12.75">
      <c r="A41" s="49">
        <f t="shared" si="1"/>
        <v>31</v>
      </c>
      <c r="B41" s="56" t="s">
        <v>41</v>
      </c>
      <c r="C41" s="24" t="s">
        <v>186</v>
      </c>
      <c r="D41" s="39" t="s">
        <v>95</v>
      </c>
      <c r="E41" s="24"/>
      <c r="F41" s="24">
        <v>2</v>
      </c>
      <c r="G41" s="51" t="s">
        <v>16</v>
      </c>
      <c r="H41" s="18" t="s">
        <v>65</v>
      </c>
      <c r="I41" s="49">
        <v>19</v>
      </c>
      <c r="J41" s="49"/>
    </row>
    <row r="42" spans="1:10" s="14" customFormat="1" ht="12.75">
      <c r="A42" s="49">
        <f t="shared" si="1"/>
        <v>32</v>
      </c>
      <c r="B42" s="56" t="s">
        <v>41</v>
      </c>
      <c r="C42" s="24" t="s">
        <v>245</v>
      </c>
      <c r="D42" s="39" t="s">
        <v>95</v>
      </c>
      <c r="E42" s="24"/>
      <c r="F42" s="24">
        <v>1</v>
      </c>
      <c r="G42" s="51" t="s">
        <v>16</v>
      </c>
      <c r="H42" s="18" t="s">
        <v>65</v>
      </c>
      <c r="I42" s="49">
        <v>19</v>
      </c>
      <c r="J42" s="49"/>
    </row>
    <row r="43" spans="1:10" s="14" customFormat="1" ht="12.75">
      <c r="A43" s="49">
        <f t="shared" si="1"/>
        <v>33</v>
      </c>
      <c r="B43" s="56" t="s">
        <v>41</v>
      </c>
      <c r="C43" s="24" t="s">
        <v>233</v>
      </c>
      <c r="D43" s="39" t="s">
        <v>95</v>
      </c>
      <c r="E43" s="24"/>
      <c r="F43" s="24">
        <v>1</v>
      </c>
      <c r="G43" s="51" t="s">
        <v>16</v>
      </c>
      <c r="H43" s="18" t="s">
        <v>65</v>
      </c>
      <c r="I43" s="49">
        <v>19</v>
      </c>
      <c r="J43" s="49"/>
    </row>
    <row r="44" spans="1:10" s="14" customFormat="1" ht="12.75">
      <c r="A44" s="49">
        <f t="shared" si="1"/>
        <v>34</v>
      </c>
      <c r="B44" s="56" t="s">
        <v>41</v>
      </c>
      <c r="C44" s="24" t="s">
        <v>189</v>
      </c>
      <c r="D44" s="39" t="s">
        <v>95</v>
      </c>
      <c r="E44" s="24"/>
      <c r="F44" s="24">
        <v>8</v>
      </c>
      <c r="G44" s="51" t="s">
        <v>16</v>
      </c>
      <c r="H44" s="18" t="s">
        <v>65</v>
      </c>
      <c r="I44" s="49">
        <v>19</v>
      </c>
      <c r="J44" s="49"/>
    </row>
    <row r="45" spans="1:10" s="14" customFormat="1" ht="12.75">
      <c r="A45" s="49">
        <f t="shared" si="1"/>
        <v>35</v>
      </c>
      <c r="B45" s="56" t="s">
        <v>41</v>
      </c>
      <c r="C45" s="24" t="s">
        <v>190</v>
      </c>
      <c r="D45" s="39" t="s">
        <v>95</v>
      </c>
      <c r="E45" s="24"/>
      <c r="F45" s="24">
        <v>1</v>
      </c>
      <c r="G45" s="51" t="s">
        <v>16</v>
      </c>
      <c r="H45" s="18" t="s">
        <v>65</v>
      </c>
      <c r="I45" s="49">
        <v>19</v>
      </c>
      <c r="J45" s="49"/>
    </row>
    <row r="46" spans="1:10" s="14" customFormat="1" ht="12.75">
      <c r="A46" s="49">
        <f t="shared" si="1"/>
        <v>36</v>
      </c>
      <c r="B46" s="56" t="s">
        <v>41</v>
      </c>
      <c r="C46" s="24" t="s">
        <v>191</v>
      </c>
      <c r="D46" s="39" t="s">
        <v>95</v>
      </c>
      <c r="E46" s="24"/>
      <c r="F46" s="24">
        <v>1</v>
      </c>
      <c r="G46" s="51" t="s">
        <v>16</v>
      </c>
      <c r="H46" s="18" t="s">
        <v>65</v>
      </c>
      <c r="I46" s="49">
        <v>19</v>
      </c>
      <c r="J46" s="49"/>
    </row>
    <row r="47" spans="1:10" s="14" customFormat="1" ht="12.75">
      <c r="A47" s="49">
        <f t="shared" si="1"/>
        <v>37</v>
      </c>
      <c r="B47" s="51" t="s">
        <v>22</v>
      </c>
      <c r="C47" s="24" t="s">
        <v>233</v>
      </c>
      <c r="D47" s="39" t="s">
        <v>95</v>
      </c>
      <c r="E47" s="24"/>
      <c r="F47" s="24">
        <v>2</v>
      </c>
      <c r="G47" s="51" t="s">
        <v>16</v>
      </c>
      <c r="H47" s="18" t="s">
        <v>65</v>
      </c>
      <c r="I47" s="49">
        <v>19</v>
      </c>
      <c r="J47" s="49"/>
    </row>
    <row r="48" spans="1:10" s="14" customFormat="1" ht="12.75">
      <c r="A48" s="49">
        <f t="shared" si="1"/>
        <v>38</v>
      </c>
      <c r="B48" s="51" t="s">
        <v>228</v>
      </c>
      <c r="C48" s="24" t="s">
        <v>73</v>
      </c>
      <c r="D48" s="39"/>
      <c r="E48" s="24"/>
      <c r="F48" s="24">
        <v>6</v>
      </c>
      <c r="G48" s="51" t="s">
        <v>16</v>
      </c>
      <c r="H48" s="18"/>
      <c r="I48" s="49"/>
      <c r="J48" s="101" t="s">
        <v>55</v>
      </c>
    </row>
    <row r="49" spans="1:10" s="14" customFormat="1" ht="12.75">
      <c r="A49" s="49">
        <f t="shared" si="1"/>
        <v>39</v>
      </c>
      <c r="B49" s="51" t="s">
        <v>228</v>
      </c>
      <c r="C49" s="24" t="s">
        <v>74</v>
      </c>
      <c r="D49" s="39"/>
      <c r="E49" s="24"/>
      <c r="F49" s="24">
        <v>10</v>
      </c>
      <c r="G49" s="51" t="s">
        <v>16</v>
      </c>
      <c r="H49" s="18"/>
      <c r="I49" s="49"/>
      <c r="J49" s="101"/>
    </row>
    <row r="50" spans="1:10" s="14" customFormat="1" ht="12.75">
      <c r="A50" s="49">
        <f t="shared" si="1"/>
        <v>40</v>
      </c>
      <c r="B50" s="51" t="s">
        <v>228</v>
      </c>
      <c r="C50" s="24" t="s">
        <v>75</v>
      </c>
      <c r="D50" s="39"/>
      <c r="E50" s="24"/>
      <c r="F50" s="24">
        <v>8</v>
      </c>
      <c r="G50" s="51" t="s">
        <v>16</v>
      </c>
      <c r="H50" s="18"/>
      <c r="I50" s="49"/>
      <c r="J50" s="101"/>
    </row>
    <row r="51" spans="1:10" s="14" customFormat="1" ht="12.75">
      <c r="A51" s="49">
        <f t="shared" si="1"/>
        <v>41</v>
      </c>
      <c r="B51" s="51" t="s">
        <v>228</v>
      </c>
      <c r="C51" s="24" t="s">
        <v>77</v>
      </c>
      <c r="D51" s="39"/>
      <c r="E51" s="24"/>
      <c r="F51" s="24">
        <v>9</v>
      </c>
      <c r="G51" s="51" t="s">
        <v>16</v>
      </c>
      <c r="H51" s="18"/>
      <c r="I51" s="49"/>
      <c r="J51" s="101"/>
    </row>
    <row r="52" spans="1:10" s="14" customFormat="1" ht="12.75">
      <c r="A52" s="49">
        <f t="shared" si="1"/>
        <v>42</v>
      </c>
      <c r="B52" s="51" t="s">
        <v>228</v>
      </c>
      <c r="C52" s="24" t="s">
        <v>87</v>
      </c>
      <c r="D52" s="39"/>
      <c r="E52" s="24"/>
      <c r="F52" s="24">
        <v>2</v>
      </c>
      <c r="G52" s="51" t="s">
        <v>16</v>
      </c>
      <c r="H52" s="18"/>
      <c r="I52" s="49"/>
      <c r="J52" s="101"/>
    </row>
    <row r="53" spans="1:10" s="14" customFormat="1" ht="12.75">
      <c r="A53" s="49">
        <f t="shared" si="1"/>
        <v>43</v>
      </c>
      <c r="B53" s="15" t="s">
        <v>81</v>
      </c>
      <c r="C53" s="16" t="s">
        <v>72</v>
      </c>
      <c r="D53" s="39"/>
      <c r="E53" s="24"/>
      <c r="F53" s="24">
        <v>4</v>
      </c>
      <c r="G53" s="51" t="s">
        <v>16</v>
      </c>
      <c r="H53" s="18"/>
      <c r="I53" s="49"/>
      <c r="J53" s="15"/>
    </row>
    <row r="54" spans="1:10" s="14" customFormat="1" ht="12.75">
      <c r="A54" s="49">
        <f t="shared" si="1"/>
        <v>44</v>
      </c>
      <c r="B54" s="15" t="s">
        <v>82</v>
      </c>
      <c r="C54" s="16"/>
      <c r="D54" s="16" t="s">
        <v>83</v>
      </c>
      <c r="E54" s="16" t="s">
        <v>84</v>
      </c>
      <c r="F54" s="16">
        <v>7.5</v>
      </c>
      <c r="G54" s="16" t="s">
        <v>76</v>
      </c>
      <c r="H54" s="49"/>
      <c r="I54" s="49"/>
      <c r="J54" s="49"/>
    </row>
    <row r="55" spans="1:10" s="14" customFormat="1" ht="12.75">
      <c r="A55" s="49">
        <f t="shared" si="1"/>
        <v>45</v>
      </c>
      <c r="B55" s="45" t="s">
        <v>149</v>
      </c>
      <c r="C55" s="16" t="s">
        <v>72</v>
      </c>
      <c r="D55" s="19" t="s">
        <v>78</v>
      </c>
      <c r="E55" s="55" t="s">
        <v>100</v>
      </c>
      <c r="F55" s="24">
        <v>2</v>
      </c>
      <c r="G55" s="16" t="s">
        <v>6</v>
      </c>
      <c r="H55" s="49"/>
      <c r="I55" s="49"/>
      <c r="J55" s="18" t="s">
        <v>79</v>
      </c>
    </row>
    <row r="56" spans="1:10" s="14" customFormat="1" ht="12.75">
      <c r="A56" s="49">
        <f t="shared" si="1"/>
        <v>46</v>
      </c>
      <c r="B56" s="45" t="s">
        <v>149</v>
      </c>
      <c r="C56" s="16" t="s">
        <v>73</v>
      </c>
      <c r="D56" s="19" t="s">
        <v>78</v>
      </c>
      <c r="E56" s="55" t="s">
        <v>239</v>
      </c>
      <c r="F56" s="24">
        <v>30</v>
      </c>
      <c r="G56" s="16" t="s">
        <v>6</v>
      </c>
      <c r="H56" s="49"/>
      <c r="I56" s="49"/>
      <c r="J56" s="18" t="s">
        <v>79</v>
      </c>
    </row>
    <row r="57" spans="1:10" s="14" customFormat="1" ht="12.75">
      <c r="A57" s="49">
        <f t="shared" si="1"/>
        <v>47</v>
      </c>
      <c r="B57" s="45" t="s">
        <v>151</v>
      </c>
      <c r="C57" s="16" t="s">
        <v>74</v>
      </c>
      <c r="D57" s="19" t="s">
        <v>78</v>
      </c>
      <c r="E57" s="55" t="s">
        <v>185</v>
      </c>
      <c r="F57" s="24">
        <v>40</v>
      </c>
      <c r="G57" s="16" t="s">
        <v>6</v>
      </c>
      <c r="H57" s="49"/>
      <c r="I57" s="49"/>
      <c r="J57" s="18" t="s">
        <v>79</v>
      </c>
    </row>
    <row r="58" spans="1:10" s="14" customFormat="1" ht="12.75">
      <c r="A58" s="49">
        <f t="shared" si="1"/>
        <v>48</v>
      </c>
      <c r="B58" s="45" t="s">
        <v>151</v>
      </c>
      <c r="C58" s="16" t="s">
        <v>75</v>
      </c>
      <c r="D58" s="19" t="s">
        <v>78</v>
      </c>
      <c r="E58" s="55" t="s">
        <v>238</v>
      </c>
      <c r="F58" s="24">
        <v>55</v>
      </c>
      <c r="G58" s="16" t="s">
        <v>6</v>
      </c>
      <c r="H58" s="49"/>
      <c r="I58" s="49"/>
      <c r="J58" s="18" t="s">
        <v>79</v>
      </c>
    </row>
    <row r="59" spans="1:10" s="14" customFormat="1" ht="12.75">
      <c r="A59" s="49">
        <f t="shared" si="1"/>
        <v>49</v>
      </c>
      <c r="B59" s="45" t="s">
        <v>151</v>
      </c>
      <c r="C59" s="16" t="s">
        <v>77</v>
      </c>
      <c r="D59" s="19" t="s">
        <v>78</v>
      </c>
      <c r="E59" s="55" t="s">
        <v>240</v>
      </c>
      <c r="F59" s="24">
        <v>65</v>
      </c>
      <c r="G59" s="16" t="s">
        <v>6</v>
      </c>
      <c r="H59" s="49"/>
      <c r="I59" s="49"/>
      <c r="J59" s="18" t="s">
        <v>79</v>
      </c>
    </row>
    <row r="60" spans="1:10" s="14" customFormat="1" ht="12.75">
      <c r="A60" s="49">
        <f t="shared" si="1"/>
        <v>50</v>
      </c>
      <c r="B60" s="45" t="s">
        <v>151</v>
      </c>
      <c r="C60" s="16" t="s">
        <v>87</v>
      </c>
      <c r="D60" s="19" t="s">
        <v>78</v>
      </c>
      <c r="E60" s="55" t="s">
        <v>241</v>
      </c>
      <c r="F60" s="24">
        <v>6</v>
      </c>
      <c r="G60" s="16" t="s">
        <v>6</v>
      </c>
      <c r="H60" s="49"/>
      <c r="I60" s="49"/>
      <c r="J60" s="18" t="s">
        <v>79</v>
      </c>
    </row>
    <row r="61" spans="1:10" s="14" customFormat="1" ht="12.75">
      <c r="A61" s="49">
        <f t="shared" si="1"/>
        <v>51</v>
      </c>
      <c r="B61" s="45" t="s">
        <v>151</v>
      </c>
      <c r="C61" s="16" t="s">
        <v>88</v>
      </c>
      <c r="D61" s="19" t="s">
        <v>78</v>
      </c>
      <c r="E61" s="55" t="s">
        <v>242</v>
      </c>
      <c r="F61" s="24">
        <v>2</v>
      </c>
      <c r="G61" s="16" t="s">
        <v>6</v>
      </c>
      <c r="H61" s="49"/>
      <c r="I61" s="49"/>
      <c r="J61" s="18" t="s">
        <v>79</v>
      </c>
    </row>
    <row r="62" spans="1:10" s="14" customFormat="1" ht="12.75">
      <c r="A62" s="49">
        <f t="shared" si="1"/>
        <v>52</v>
      </c>
      <c r="B62" s="33" t="s">
        <v>56</v>
      </c>
      <c r="C62" s="46"/>
      <c r="D62" s="46"/>
      <c r="E62" s="42"/>
      <c r="F62" s="42">
        <v>25</v>
      </c>
      <c r="G62" s="39" t="s">
        <v>16</v>
      </c>
      <c r="H62" s="18"/>
      <c r="I62" s="18"/>
      <c r="J62" s="17" t="s">
        <v>55</v>
      </c>
    </row>
    <row r="63" spans="1:10" s="14" customFormat="1" ht="25.5">
      <c r="A63" s="15">
        <f t="shared" si="1"/>
        <v>53</v>
      </c>
      <c r="B63" s="48" t="s">
        <v>150</v>
      </c>
      <c r="C63" s="46"/>
      <c r="D63" s="47"/>
      <c r="E63" s="47"/>
      <c r="F63" s="42">
        <v>1</v>
      </c>
      <c r="G63" s="39" t="s">
        <v>25</v>
      </c>
      <c r="H63" s="49"/>
      <c r="I63" s="49"/>
      <c r="J63" s="49"/>
    </row>
    <row r="64" spans="1:10" s="14" customFormat="1" ht="12.75">
      <c r="A64" s="95" t="s">
        <v>94</v>
      </c>
      <c r="B64" s="95"/>
      <c r="C64" s="95"/>
      <c r="D64" s="95"/>
      <c r="E64" s="95"/>
      <c r="F64" s="95"/>
      <c r="G64" s="95"/>
      <c r="H64" s="95"/>
      <c r="I64" s="95"/>
      <c r="J64" s="95"/>
    </row>
    <row r="65" spans="1:10" s="14" customFormat="1" ht="12.75">
      <c r="A65" s="19">
        <v>54</v>
      </c>
      <c r="B65" s="29" t="s">
        <v>53</v>
      </c>
      <c r="C65" s="53" t="s">
        <v>101</v>
      </c>
      <c r="D65" s="39" t="s">
        <v>54</v>
      </c>
      <c r="E65" s="24"/>
      <c r="F65" s="24">
        <v>75</v>
      </c>
      <c r="G65" s="16" t="s">
        <v>6</v>
      </c>
      <c r="H65" s="18" t="s">
        <v>65</v>
      </c>
      <c r="I65" s="18">
        <v>10</v>
      </c>
      <c r="J65" s="64"/>
    </row>
    <row r="66" spans="1:10" s="14" customFormat="1" ht="12.75">
      <c r="A66" s="19">
        <f aca="true" t="shared" si="2" ref="A66:A108">A65+1</f>
        <v>55</v>
      </c>
      <c r="B66" s="29" t="s">
        <v>53</v>
      </c>
      <c r="C66" s="53" t="s">
        <v>97</v>
      </c>
      <c r="D66" s="39" t="s">
        <v>54</v>
      </c>
      <c r="E66" s="24"/>
      <c r="F66" s="24">
        <v>70</v>
      </c>
      <c r="G66" s="16" t="s">
        <v>6</v>
      </c>
      <c r="H66" s="18" t="s">
        <v>65</v>
      </c>
      <c r="I66" s="18">
        <v>10</v>
      </c>
      <c r="J66" s="64"/>
    </row>
    <row r="67" spans="1:10" s="14" customFormat="1" ht="12.75">
      <c r="A67" s="19">
        <f t="shared" si="2"/>
        <v>56</v>
      </c>
      <c r="B67" s="29" t="s">
        <v>53</v>
      </c>
      <c r="C67" s="53" t="s">
        <v>102</v>
      </c>
      <c r="D67" s="39" t="s">
        <v>54</v>
      </c>
      <c r="E67" s="24"/>
      <c r="F67" s="24">
        <v>20</v>
      </c>
      <c r="G67" s="16" t="s">
        <v>6</v>
      </c>
      <c r="H67" s="18" t="s">
        <v>65</v>
      </c>
      <c r="I67" s="18">
        <v>10</v>
      </c>
      <c r="J67" s="18"/>
    </row>
    <row r="68" spans="1:10" ht="12.75" customHeight="1">
      <c r="A68" s="19">
        <f t="shared" si="2"/>
        <v>57</v>
      </c>
      <c r="B68" s="29" t="s">
        <v>53</v>
      </c>
      <c r="C68" s="53" t="s">
        <v>98</v>
      </c>
      <c r="D68" s="39" t="s">
        <v>54</v>
      </c>
      <c r="E68" s="24"/>
      <c r="F68" s="24">
        <v>20</v>
      </c>
      <c r="G68" s="16" t="s">
        <v>6</v>
      </c>
      <c r="H68" s="18" t="s">
        <v>65</v>
      </c>
      <c r="I68" s="18">
        <v>10</v>
      </c>
      <c r="J68" s="18"/>
    </row>
    <row r="69" spans="1:10" ht="12.75">
      <c r="A69" s="19">
        <f t="shared" si="2"/>
        <v>58</v>
      </c>
      <c r="B69" s="24" t="s">
        <v>47</v>
      </c>
      <c r="C69" s="53" t="s">
        <v>98</v>
      </c>
      <c r="D69" s="39" t="s">
        <v>54</v>
      </c>
      <c r="E69" s="24"/>
      <c r="F69" s="24">
        <v>4</v>
      </c>
      <c r="G69" s="51" t="s">
        <v>16</v>
      </c>
      <c r="H69" s="18" t="s">
        <v>65</v>
      </c>
      <c r="I69" s="18">
        <v>10</v>
      </c>
      <c r="J69" s="30"/>
    </row>
    <row r="70" spans="1:10" ht="12.75">
      <c r="A70" s="19">
        <f t="shared" si="2"/>
        <v>59</v>
      </c>
      <c r="B70" s="24" t="s">
        <v>28</v>
      </c>
      <c r="C70" s="53" t="s">
        <v>101</v>
      </c>
      <c r="D70" s="39" t="s">
        <v>54</v>
      </c>
      <c r="E70" s="24"/>
      <c r="F70" s="24">
        <v>92</v>
      </c>
      <c r="G70" s="51" t="s">
        <v>16</v>
      </c>
      <c r="H70" s="18" t="s">
        <v>65</v>
      </c>
      <c r="I70" s="18">
        <v>10</v>
      </c>
      <c r="J70" s="26"/>
    </row>
    <row r="71" spans="1:10" ht="12.75">
      <c r="A71" s="19">
        <f t="shared" si="2"/>
        <v>60</v>
      </c>
      <c r="B71" s="24" t="s">
        <v>28</v>
      </c>
      <c r="C71" s="53" t="s">
        <v>97</v>
      </c>
      <c r="D71" s="39" t="s">
        <v>54</v>
      </c>
      <c r="E71" s="24"/>
      <c r="F71" s="24">
        <v>8</v>
      </c>
      <c r="G71" s="51" t="s">
        <v>16</v>
      </c>
      <c r="H71" s="18" t="s">
        <v>65</v>
      </c>
      <c r="I71" s="18">
        <v>10</v>
      </c>
      <c r="J71" s="26"/>
    </row>
    <row r="72" spans="1:10" ht="12.75">
      <c r="A72" s="19">
        <f t="shared" si="2"/>
        <v>61</v>
      </c>
      <c r="B72" s="24" t="s">
        <v>28</v>
      </c>
      <c r="C72" s="53" t="s">
        <v>102</v>
      </c>
      <c r="D72" s="39" t="s">
        <v>54</v>
      </c>
      <c r="E72" s="24"/>
      <c r="F72" s="24">
        <v>4</v>
      </c>
      <c r="G72" s="51" t="s">
        <v>16</v>
      </c>
      <c r="H72" s="18" t="s">
        <v>65</v>
      </c>
      <c r="I72" s="18">
        <v>10</v>
      </c>
      <c r="J72" s="30"/>
    </row>
    <row r="73" spans="1:10" ht="12.75">
      <c r="A73" s="19">
        <f t="shared" si="2"/>
        <v>62</v>
      </c>
      <c r="B73" s="24" t="s">
        <v>28</v>
      </c>
      <c r="C73" s="53" t="s">
        <v>98</v>
      </c>
      <c r="D73" s="39" t="s">
        <v>54</v>
      </c>
      <c r="E73" s="24"/>
      <c r="F73" s="24">
        <v>6</v>
      </c>
      <c r="G73" s="51" t="s">
        <v>16</v>
      </c>
      <c r="H73" s="18" t="s">
        <v>65</v>
      </c>
      <c r="I73" s="18">
        <v>10</v>
      </c>
      <c r="J73" s="30"/>
    </row>
    <row r="74" spans="1:10" ht="12.75">
      <c r="A74" s="19">
        <f t="shared" si="2"/>
        <v>63</v>
      </c>
      <c r="B74" s="56" t="s">
        <v>41</v>
      </c>
      <c r="C74" s="24" t="s">
        <v>180</v>
      </c>
      <c r="D74" s="39" t="s">
        <v>54</v>
      </c>
      <c r="E74" s="24"/>
      <c r="F74" s="24">
        <v>4</v>
      </c>
      <c r="G74" s="51" t="s">
        <v>16</v>
      </c>
      <c r="H74" s="18" t="s">
        <v>65</v>
      </c>
      <c r="I74" s="18">
        <v>10</v>
      </c>
      <c r="J74" s="30"/>
    </row>
    <row r="75" spans="1:10" ht="12.75">
      <c r="A75" s="19">
        <f t="shared" si="2"/>
        <v>64</v>
      </c>
      <c r="B75" s="56" t="s">
        <v>41</v>
      </c>
      <c r="C75" s="24" t="s">
        <v>105</v>
      </c>
      <c r="D75" s="39" t="s">
        <v>54</v>
      </c>
      <c r="E75" s="24"/>
      <c r="F75" s="24">
        <v>16</v>
      </c>
      <c r="G75" s="51" t="s">
        <v>16</v>
      </c>
      <c r="H75" s="18" t="s">
        <v>65</v>
      </c>
      <c r="I75" s="18">
        <v>10</v>
      </c>
      <c r="J75" s="26"/>
    </row>
    <row r="76" spans="1:10" ht="12.75">
      <c r="A76" s="19">
        <f t="shared" si="2"/>
        <v>65</v>
      </c>
      <c r="B76" s="56" t="s">
        <v>41</v>
      </c>
      <c r="C76" s="24" t="s">
        <v>143</v>
      </c>
      <c r="D76" s="39" t="s">
        <v>54</v>
      </c>
      <c r="E76" s="24"/>
      <c r="F76" s="24">
        <v>6</v>
      </c>
      <c r="G76" s="51" t="s">
        <v>16</v>
      </c>
      <c r="H76" s="18" t="s">
        <v>65</v>
      </c>
      <c r="I76" s="18">
        <v>10</v>
      </c>
      <c r="J76" s="26"/>
    </row>
    <row r="77" spans="1:10" ht="12.75">
      <c r="A77" s="19">
        <f t="shared" si="2"/>
        <v>66</v>
      </c>
      <c r="B77" s="56" t="s">
        <v>41</v>
      </c>
      <c r="C77" s="24" t="s">
        <v>144</v>
      </c>
      <c r="D77" s="39" t="s">
        <v>54</v>
      </c>
      <c r="E77" s="24"/>
      <c r="F77" s="24">
        <v>2</v>
      </c>
      <c r="G77" s="51" t="s">
        <v>16</v>
      </c>
      <c r="H77" s="18" t="s">
        <v>65</v>
      </c>
      <c r="I77" s="18">
        <v>10</v>
      </c>
      <c r="J77" s="26"/>
    </row>
    <row r="78" spans="1:10" ht="12.75">
      <c r="A78" s="19">
        <f t="shared" si="2"/>
        <v>67</v>
      </c>
      <c r="B78" s="56" t="s">
        <v>41</v>
      </c>
      <c r="C78" s="24" t="s">
        <v>181</v>
      </c>
      <c r="D78" s="39" t="s">
        <v>54</v>
      </c>
      <c r="E78" s="24"/>
      <c r="F78" s="24">
        <v>2</v>
      </c>
      <c r="G78" s="51" t="s">
        <v>16</v>
      </c>
      <c r="H78" s="18" t="s">
        <v>65</v>
      </c>
      <c r="I78" s="18">
        <v>10</v>
      </c>
      <c r="J78" s="52"/>
    </row>
    <row r="79" spans="1:10" ht="12.75">
      <c r="A79" s="19">
        <f t="shared" si="2"/>
        <v>68</v>
      </c>
      <c r="B79" s="56" t="s">
        <v>41</v>
      </c>
      <c r="C79" s="24" t="s">
        <v>316</v>
      </c>
      <c r="D79" s="39" t="s">
        <v>54</v>
      </c>
      <c r="E79" s="24"/>
      <c r="F79" s="24">
        <v>2</v>
      </c>
      <c r="G79" s="51" t="s">
        <v>16</v>
      </c>
      <c r="H79" s="18" t="s">
        <v>65</v>
      </c>
      <c r="I79" s="18">
        <v>10</v>
      </c>
      <c r="J79" s="52"/>
    </row>
    <row r="80" spans="1:10" ht="12.75">
      <c r="A80" s="19">
        <f t="shared" si="2"/>
        <v>69</v>
      </c>
      <c r="B80" s="51" t="s">
        <v>22</v>
      </c>
      <c r="C80" s="24" t="s">
        <v>105</v>
      </c>
      <c r="D80" s="39" t="s">
        <v>54</v>
      </c>
      <c r="E80" s="24"/>
      <c r="F80" s="24">
        <v>6</v>
      </c>
      <c r="G80" s="51" t="s">
        <v>16</v>
      </c>
      <c r="H80" s="18" t="s">
        <v>65</v>
      </c>
      <c r="I80" s="18">
        <v>10</v>
      </c>
      <c r="J80" s="52"/>
    </row>
    <row r="81" spans="1:10" ht="12.75">
      <c r="A81" s="19">
        <f t="shared" si="2"/>
        <v>70</v>
      </c>
      <c r="B81" s="51" t="s">
        <v>22</v>
      </c>
      <c r="C81" s="24" t="s">
        <v>106</v>
      </c>
      <c r="D81" s="39" t="s">
        <v>54</v>
      </c>
      <c r="E81" s="24"/>
      <c r="F81" s="24">
        <v>6</v>
      </c>
      <c r="G81" s="51" t="s">
        <v>16</v>
      </c>
      <c r="H81" s="18" t="s">
        <v>65</v>
      </c>
      <c r="I81" s="18">
        <v>10</v>
      </c>
      <c r="J81" s="52"/>
    </row>
    <row r="82" spans="1:10" ht="12.75">
      <c r="A82" s="19">
        <f t="shared" si="2"/>
        <v>71</v>
      </c>
      <c r="B82" s="51" t="s">
        <v>22</v>
      </c>
      <c r="C82" s="24" t="s">
        <v>107</v>
      </c>
      <c r="D82" s="39" t="s">
        <v>54</v>
      </c>
      <c r="E82" s="24"/>
      <c r="F82" s="24">
        <v>2</v>
      </c>
      <c r="G82" s="51" t="s">
        <v>16</v>
      </c>
      <c r="H82" s="18" t="s">
        <v>65</v>
      </c>
      <c r="I82" s="18">
        <v>10</v>
      </c>
      <c r="J82" s="52"/>
    </row>
    <row r="83" spans="1:10" ht="38.25">
      <c r="A83" s="19">
        <f t="shared" si="2"/>
        <v>72</v>
      </c>
      <c r="B83" s="57" t="s">
        <v>108</v>
      </c>
      <c r="C83" s="16"/>
      <c r="D83" s="16" t="s">
        <v>109</v>
      </c>
      <c r="E83" s="16" t="s">
        <v>117</v>
      </c>
      <c r="F83" s="16">
        <v>1</v>
      </c>
      <c r="G83" s="15" t="s">
        <v>25</v>
      </c>
      <c r="H83" s="18"/>
      <c r="I83" s="18"/>
      <c r="J83" s="30" t="s">
        <v>52</v>
      </c>
    </row>
    <row r="84" spans="1:10" ht="38.25">
      <c r="A84" s="19">
        <f t="shared" si="2"/>
        <v>73</v>
      </c>
      <c r="B84" s="57" t="s">
        <v>108</v>
      </c>
      <c r="C84" s="16"/>
      <c r="D84" s="16" t="s">
        <v>110</v>
      </c>
      <c r="E84" s="16" t="s">
        <v>320</v>
      </c>
      <c r="F84" s="16">
        <v>1</v>
      </c>
      <c r="G84" s="15" t="s">
        <v>25</v>
      </c>
      <c r="H84" s="18"/>
      <c r="I84" s="18"/>
      <c r="J84" s="30" t="s">
        <v>52</v>
      </c>
    </row>
    <row r="85" spans="1:10" ht="38.25">
      <c r="A85" s="19">
        <f t="shared" si="2"/>
        <v>74</v>
      </c>
      <c r="B85" s="57" t="s">
        <v>108</v>
      </c>
      <c r="C85" s="16"/>
      <c r="D85" s="16" t="s">
        <v>110</v>
      </c>
      <c r="E85" s="16" t="s">
        <v>145</v>
      </c>
      <c r="F85" s="16">
        <v>2</v>
      </c>
      <c r="G85" s="15" t="s">
        <v>25</v>
      </c>
      <c r="H85" s="18"/>
      <c r="I85" s="18"/>
      <c r="J85" s="30" t="s">
        <v>52</v>
      </c>
    </row>
    <row r="86" spans="1:10" ht="38.25">
      <c r="A86" s="19">
        <f t="shared" si="2"/>
        <v>75</v>
      </c>
      <c r="B86" s="57" t="s">
        <v>108</v>
      </c>
      <c r="C86" s="16"/>
      <c r="D86" s="16" t="s">
        <v>110</v>
      </c>
      <c r="E86" s="16" t="s">
        <v>321</v>
      </c>
      <c r="F86" s="16">
        <v>1</v>
      </c>
      <c r="G86" s="15" t="s">
        <v>25</v>
      </c>
      <c r="H86" s="18"/>
      <c r="I86" s="18"/>
      <c r="J86" s="30" t="s">
        <v>52</v>
      </c>
    </row>
    <row r="87" spans="1:10" ht="38.25">
      <c r="A87" s="19">
        <f t="shared" si="2"/>
        <v>76</v>
      </c>
      <c r="B87" s="57" t="s">
        <v>108</v>
      </c>
      <c r="C87" s="16"/>
      <c r="D87" s="16" t="s">
        <v>110</v>
      </c>
      <c r="E87" s="16" t="s">
        <v>146</v>
      </c>
      <c r="F87" s="16">
        <v>1</v>
      </c>
      <c r="G87" s="15" t="s">
        <v>25</v>
      </c>
      <c r="H87" s="18"/>
      <c r="I87" s="18"/>
      <c r="J87" s="30" t="s">
        <v>52</v>
      </c>
    </row>
    <row r="88" spans="1:10" ht="38.25">
      <c r="A88" s="19">
        <f t="shared" si="2"/>
        <v>77</v>
      </c>
      <c r="B88" s="57" t="s">
        <v>108</v>
      </c>
      <c r="C88" s="16"/>
      <c r="D88" s="16" t="s">
        <v>110</v>
      </c>
      <c r="E88" s="16" t="s">
        <v>322</v>
      </c>
      <c r="F88" s="16">
        <v>3</v>
      </c>
      <c r="G88" s="15" t="s">
        <v>25</v>
      </c>
      <c r="H88" s="18"/>
      <c r="I88" s="18"/>
      <c r="J88" s="30" t="s">
        <v>52</v>
      </c>
    </row>
    <row r="89" spans="1:10" ht="38.25">
      <c r="A89" s="19">
        <f t="shared" si="2"/>
        <v>78</v>
      </c>
      <c r="B89" s="57" t="s">
        <v>108</v>
      </c>
      <c r="C89" s="16"/>
      <c r="D89" s="16" t="s">
        <v>110</v>
      </c>
      <c r="E89" s="16" t="s">
        <v>317</v>
      </c>
      <c r="F89" s="16">
        <v>3</v>
      </c>
      <c r="G89" s="15" t="s">
        <v>25</v>
      </c>
      <c r="H89" s="18"/>
      <c r="I89" s="18"/>
      <c r="J89" s="30" t="s">
        <v>52</v>
      </c>
    </row>
    <row r="90" spans="1:10" ht="38.25">
      <c r="A90" s="19">
        <f t="shared" si="2"/>
        <v>79</v>
      </c>
      <c r="B90" s="57" t="s">
        <v>148</v>
      </c>
      <c r="C90" s="16"/>
      <c r="D90" s="16" t="s">
        <v>110</v>
      </c>
      <c r="E90" s="16" t="s">
        <v>224</v>
      </c>
      <c r="F90" s="16">
        <v>2</v>
      </c>
      <c r="G90" s="15" t="s">
        <v>25</v>
      </c>
      <c r="H90" s="18"/>
      <c r="I90" s="18"/>
      <c r="J90" s="30" t="s">
        <v>52</v>
      </c>
    </row>
    <row r="91" spans="1:10" ht="38.25">
      <c r="A91" s="19">
        <f t="shared" si="2"/>
        <v>80</v>
      </c>
      <c r="B91" s="57" t="s">
        <v>148</v>
      </c>
      <c r="C91" s="16"/>
      <c r="D91" s="16" t="s">
        <v>110</v>
      </c>
      <c r="E91" s="16" t="s">
        <v>318</v>
      </c>
      <c r="F91" s="16">
        <v>1</v>
      </c>
      <c r="G91" s="15" t="s">
        <v>25</v>
      </c>
      <c r="H91" s="18"/>
      <c r="I91" s="18"/>
      <c r="J91" s="30" t="s">
        <v>52</v>
      </c>
    </row>
    <row r="92" spans="1:10" ht="38.25">
      <c r="A92" s="19">
        <f t="shared" si="2"/>
        <v>81</v>
      </c>
      <c r="B92" s="57" t="s">
        <v>148</v>
      </c>
      <c r="C92" s="16"/>
      <c r="D92" s="16" t="s">
        <v>110</v>
      </c>
      <c r="E92" s="16" t="s">
        <v>319</v>
      </c>
      <c r="F92" s="16">
        <v>1</v>
      </c>
      <c r="G92" s="15" t="s">
        <v>25</v>
      </c>
      <c r="H92" s="18"/>
      <c r="I92" s="18"/>
      <c r="J92" s="30" t="s">
        <v>52</v>
      </c>
    </row>
    <row r="93" spans="1:10" ht="38.25">
      <c r="A93" s="19">
        <f t="shared" si="2"/>
        <v>82</v>
      </c>
      <c r="B93" s="57" t="s">
        <v>108</v>
      </c>
      <c r="C93" s="16"/>
      <c r="D93" s="16" t="s">
        <v>147</v>
      </c>
      <c r="E93" s="16" t="s">
        <v>323</v>
      </c>
      <c r="F93" s="16">
        <v>1</v>
      </c>
      <c r="G93" s="15" t="s">
        <v>25</v>
      </c>
      <c r="H93" s="18"/>
      <c r="I93" s="18"/>
      <c r="J93" s="30" t="s">
        <v>52</v>
      </c>
    </row>
    <row r="94" spans="1:10" ht="12.75">
      <c r="A94" s="19">
        <f t="shared" si="2"/>
        <v>83</v>
      </c>
      <c r="B94" s="31" t="s">
        <v>1</v>
      </c>
      <c r="C94" s="67" t="s">
        <v>69</v>
      </c>
      <c r="D94" s="68" t="s">
        <v>111</v>
      </c>
      <c r="E94" s="69" t="s">
        <v>0</v>
      </c>
      <c r="F94" s="68">
        <v>17</v>
      </c>
      <c r="G94" s="68" t="s">
        <v>25</v>
      </c>
      <c r="H94" s="52"/>
      <c r="I94" s="52"/>
      <c r="J94" s="30" t="s">
        <v>112</v>
      </c>
    </row>
    <row r="95" spans="1:10" ht="12.75">
      <c r="A95" s="19">
        <f t="shared" si="2"/>
        <v>84</v>
      </c>
      <c r="B95" s="31" t="s">
        <v>2</v>
      </c>
      <c r="C95" s="67"/>
      <c r="D95" s="69" t="s">
        <v>3</v>
      </c>
      <c r="E95" s="69" t="s">
        <v>4</v>
      </c>
      <c r="F95" s="68">
        <v>17</v>
      </c>
      <c r="G95" s="68" t="s">
        <v>25</v>
      </c>
      <c r="H95" s="52"/>
      <c r="I95" s="52"/>
      <c r="J95" s="30" t="s">
        <v>112</v>
      </c>
    </row>
    <row r="96" spans="1:10" ht="12.75">
      <c r="A96" s="19">
        <f t="shared" si="2"/>
        <v>85</v>
      </c>
      <c r="B96" s="70" t="s">
        <v>118</v>
      </c>
      <c r="C96" s="70" t="s">
        <v>69</v>
      </c>
      <c r="D96" s="71" t="s">
        <v>119</v>
      </c>
      <c r="E96" s="71" t="s">
        <v>122</v>
      </c>
      <c r="F96" s="68">
        <v>17</v>
      </c>
      <c r="G96" s="71" t="s">
        <v>16</v>
      </c>
      <c r="H96" s="52"/>
      <c r="I96" s="52"/>
      <c r="J96" s="30" t="s">
        <v>112</v>
      </c>
    </row>
    <row r="97" spans="1:10" ht="12.75">
      <c r="A97" s="19">
        <f t="shared" si="2"/>
        <v>86</v>
      </c>
      <c r="B97" s="32" t="s">
        <v>66</v>
      </c>
      <c r="C97" s="16" t="s">
        <v>72</v>
      </c>
      <c r="D97" s="24" t="s">
        <v>67</v>
      </c>
      <c r="E97" s="24" t="s">
        <v>182</v>
      </c>
      <c r="F97" s="24">
        <v>2</v>
      </c>
      <c r="G97" s="51" t="s">
        <v>16</v>
      </c>
      <c r="H97" s="58"/>
      <c r="I97" s="58"/>
      <c r="J97" s="26" t="s">
        <v>123</v>
      </c>
    </row>
    <row r="98" spans="1:10" ht="12.75">
      <c r="A98" s="19">
        <f t="shared" si="2"/>
        <v>87</v>
      </c>
      <c r="B98" s="32" t="s">
        <v>68</v>
      </c>
      <c r="C98" s="16" t="s">
        <v>72</v>
      </c>
      <c r="D98" s="24" t="s">
        <v>96</v>
      </c>
      <c r="E98" s="24" t="s">
        <v>183</v>
      </c>
      <c r="F98" s="24">
        <v>2</v>
      </c>
      <c r="G98" s="51" t="s">
        <v>16</v>
      </c>
      <c r="H98" s="28"/>
      <c r="I98" s="28"/>
      <c r="J98" s="28"/>
    </row>
    <row r="99" spans="1:10" ht="12.75">
      <c r="A99" s="19">
        <f t="shared" si="2"/>
        <v>88</v>
      </c>
      <c r="B99" s="15" t="s">
        <v>80</v>
      </c>
      <c r="C99" s="16" t="s">
        <v>69</v>
      </c>
      <c r="D99" s="16"/>
      <c r="E99" s="16"/>
      <c r="F99" s="16">
        <v>2</v>
      </c>
      <c r="G99" s="16" t="s">
        <v>16</v>
      </c>
      <c r="H99" s="18"/>
      <c r="I99" s="18"/>
      <c r="J99" s="30"/>
    </row>
    <row r="100" spans="1:10" ht="12.75">
      <c r="A100" s="19">
        <f t="shared" si="2"/>
        <v>89</v>
      </c>
      <c r="B100" s="15" t="s">
        <v>81</v>
      </c>
      <c r="C100" s="16" t="s">
        <v>72</v>
      </c>
      <c r="D100" s="16"/>
      <c r="E100" s="16"/>
      <c r="F100" s="16">
        <v>2</v>
      </c>
      <c r="G100" s="16" t="s">
        <v>16</v>
      </c>
      <c r="H100" s="18"/>
      <c r="I100" s="18"/>
      <c r="J100" s="30"/>
    </row>
    <row r="101" spans="1:10" ht="12.75">
      <c r="A101" s="19">
        <f t="shared" si="2"/>
        <v>90</v>
      </c>
      <c r="B101" s="45" t="s">
        <v>149</v>
      </c>
      <c r="C101" s="54" t="s">
        <v>101</v>
      </c>
      <c r="D101" s="19" t="s">
        <v>78</v>
      </c>
      <c r="E101" s="55" t="s">
        <v>103</v>
      </c>
      <c r="F101" s="24">
        <v>60</v>
      </c>
      <c r="G101" s="62" t="s">
        <v>6</v>
      </c>
      <c r="H101" s="63"/>
      <c r="I101" s="18"/>
      <c r="J101" s="18" t="s">
        <v>79</v>
      </c>
    </row>
    <row r="102" spans="1:10" ht="12.75">
      <c r="A102" s="19">
        <f t="shared" si="2"/>
        <v>91</v>
      </c>
      <c r="B102" s="45" t="s">
        <v>149</v>
      </c>
      <c r="C102" s="54" t="s">
        <v>97</v>
      </c>
      <c r="D102" s="19" t="s">
        <v>78</v>
      </c>
      <c r="E102" s="55" t="s">
        <v>99</v>
      </c>
      <c r="F102" s="24">
        <v>70</v>
      </c>
      <c r="G102" s="62" t="s">
        <v>6</v>
      </c>
      <c r="H102" s="63"/>
      <c r="I102" s="18"/>
      <c r="J102" s="18" t="s">
        <v>79</v>
      </c>
    </row>
    <row r="103" spans="1:10" ht="12.75">
      <c r="A103" s="19">
        <f t="shared" si="2"/>
        <v>92</v>
      </c>
      <c r="B103" s="45" t="s">
        <v>149</v>
      </c>
      <c r="C103" s="54" t="s">
        <v>102</v>
      </c>
      <c r="D103" s="19" t="s">
        <v>78</v>
      </c>
      <c r="E103" s="55" t="s">
        <v>104</v>
      </c>
      <c r="F103" s="24">
        <v>20</v>
      </c>
      <c r="G103" s="62" t="s">
        <v>6</v>
      </c>
      <c r="H103" s="63"/>
      <c r="I103" s="18"/>
      <c r="J103" s="18" t="s">
        <v>79</v>
      </c>
    </row>
    <row r="104" spans="1:10" ht="12.75">
      <c r="A104" s="19">
        <f t="shared" si="2"/>
        <v>93</v>
      </c>
      <c r="B104" s="45" t="s">
        <v>149</v>
      </c>
      <c r="C104" s="54" t="s">
        <v>98</v>
      </c>
      <c r="D104" s="19" t="s">
        <v>78</v>
      </c>
      <c r="E104" s="55" t="s">
        <v>100</v>
      </c>
      <c r="F104" s="24">
        <v>20</v>
      </c>
      <c r="G104" s="62" t="s">
        <v>6</v>
      </c>
      <c r="H104" s="63"/>
      <c r="I104" s="18"/>
      <c r="J104" s="18" t="s">
        <v>79</v>
      </c>
    </row>
    <row r="105" spans="1:10" ht="25.5">
      <c r="A105" s="19">
        <f t="shared" si="2"/>
        <v>94</v>
      </c>
      <c r="B105" s="40" t="s">
        <v>325</v>
      </c>
      <c r="C105" s="41"/>
      <c r="D105" s="42" t="s">
        <v>324</v>
      </c>
      <c r="E105" s="43" t="s">
        <v>326</v>
      </c>
      <c r="F105" s="43">
        <v>1</v>
      </c>
      <c r="G105" s="42" t="s">
        <v>25</v>
      </c>
      <c r="H105" s="26"/>
      <c r="I105" s="26"/>
      <c r="J105" s="32" t="s">
        <v>64</v>
      </c>
    </row>
    <row r="106" spans="1:10" ht="25.5">
      <c r="A106" s="19">
        <f t="shared" si="2"/>
        <v>95</v>
      </c>
      <c r="B106" s="32" t="s">
        <v>327</v>
      </c>
      <c r="C106" s="42" t="s">
        <v>69</v>
      </c>
      <c r="D106" s="41"/>
      <c r="E106" s="32"/>
      <c r="F106" s="43">
        <v>1</v>
      </c>
      <c r="G106" s="32" t="s">
        <v>25</v>
      </c>
      <c r="H106" s="26"/>
      <c r="I106" s="26"/>
      <c r="J106" s="26" t="s">
        <v>123</v>
      </c>
    </row>
    <row r="107" spans="1:10" ht="12.75">
      <c r="A107" s="19">
        <f t="shared" si="2"/>
        <v>96</v>
      </c>
      <c r="B107" s="33" t="s">
        <v>56</v>
      </c>
      <c r="C107" s="46"/>
      <c r="D107" s="46"/>
      <c r="E107" s="42"/>
      <c r="F107" s="24">
        <v>10</v>
      </c>
      <c r="G107" s="39" t="s">
        <v>16</v>
      </c>
      <c r="H107" s="18"/>
      <c r="I107" s="18"/>
      <c r="J107" s="17" t="s">
        <v>55</v>
      </c>
    </row>
    <row r="108" spans="1:10" ht="25.5">
      <c r="A108" s="19">
        <f t="shared" si="2"/>
        <v>97</v>
      </c>
      <c r="B108" s="48" t="s">
        <v>150</v>
      </c>
      <c r="C108" s="46"/>
      <c r="D108" s="47"/>
      <c r="E108" s="47"/>
      <c r="F108" s="42">
        <v>1</v>
      </c>
      <c r="G108" s="39" t="s">
        <v>25</v>
      </c>
      <c r="H108" s="18"/>
      <c r="I108" s="18"/>
      <c r="J108" s="18"/>
    </row>
    <row r="109" ht="12.75">
      <c r="A109" s="85"/>
    </row>
    <row r="110" ht="12.75">
      <c r="A110" s="85"/>
    </row>
    <row r="111" spans="5:10" ht="12.75">
      <c r="E111" s="20" t="s">
        <v>20</v>
      </c>
      <c r="F111" s="22" t="s">
        <v>19</v>
      </c>
      <c r="G111" s="21"/>
      <c r="H111" s="21"/>
      <c r="I111" s="21"/>
      <c r="J111" s="20"/>
    </row>
    <row r="112" spans="2:10" ht="12.75">
      <c r="B112" s="21"/>
      <c r="C112" s="21"/>
      <c r="E112" s="21"/>
      <c r="F112" s="22" t="s">
        <v>18</v>
      </c>
      <c r="G112" s="23"/>
      <c r="H112" s="23"/>
      <c r="I112" s="23"/>
      <c r="J112" s="21"/>
    </row>
  </sheetData>
  <mergeCells count="10">
    <mergeCell ref="A64:J64"/>
    <mergeCell ref="F5:I5"/>
    <mergeCell ref="A6:J6"/>
    <mergeCell ref="C1:J1"/>
    <mergeCell ref="C2:J2"/>
    <mergeCell ref="C3:J3"/>
    <mergeCell ref="C4:J4"/>
    <mergeCell ref="A9:J9"/>
    <mergeCell ref="A26:J26"/>
    <mergeCell ref="J48:J52"/>
  </mergeCells>
  <printOptions/>
  <pageMargins left="1" right="0.27" top="0.82" bottom="0.41" header="0.44" footer="0.17"/>
  <pageSetup horizontalDpi="600" verticalDpi="600" orientation="landscape" paperSize="9" scale="70" r:id="rId1"/>
  <headerFooter alignWithMargins="0">
    <oddHeader>&amp;L&amp;"Arial,Italic"&amp;9Objekts: Pagraba telpu rekonstrukcija (lit.010); Pilsoņu  iela 13, Rīga&amp;R&amp;"Arial,Bold Italic"&amp;8AVK daļa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B7" sqref="B7"/>
    </sheetView>
  </sheetViews>
  <sheetFormatPr defaultColWidth="9.140625" defaultRowHeight="12.75"/>
  <cols>
    <col min="1" max="1" width="5.140625" style="0" customWidth="1"/>
    <col min="2" max="2" width="49.421875" style="0" customWidth="1"/>
    <col min="3" max="3" width="17.28125" style="0" customWidth="1"/>
    <col min="4" max="4" width="9.421875" style="0" customWidth="1"/>
    <col min="5" max="5" width="24.28125" style="0" customWidth="1"/>
    <col min="6" max="6" width="6.57421875" style="0" customWidth="1"/>
    <col min="7" max="7" width="7.00390625" style="0" customWidth="1"/>
    <col min="8" max="8" width="12.57421875" style="0" customWidth="1"/>
    <col min="9" max="9" width="7.140625" style="0" customWidth="1"/>
    <col min="10" max="10" width="23.421875" style="0" customWidth="1"/>
    <col min="11" max="12" width="9.140625" style="12" customWidth="1"/>
    <col min="13" max="13" width="14.57421875" style="12" customWidth="1"/>
  </cols>
  <sheetData>
    <row r="1" spans="1:14" ht="15" customHeight="1">
      <c r="A1" s="1"/>
      <c r="B1" s="2" t="s">
        <v>219</v>
      </c>
      <c r="C1" s="98"/>
      <c r="D1" s="98"/>
      <c r="E1" s="98"/>
      <c r="F1" s="98"/>
      <c r="G1" s="98"/>
      <c r="H1" s="98"/>
      <c r="I1" s="98"/>
      <c r="J1" s="98"/>
      <c r="N1" s="12"/>
    </row>
    <row r="2" spans="1:14" ht="18.75" customHeight="1">
      <c r="A2" s="3"/>
      <c r="B2" s="4" t="s">
        <v>120</v>
      </c>
      <c r="C2" s="98" t="s">
        <v>217</v>
      </c>
      <c r="D2" s="98"/>
      <c r="E2" s="98"/>
      <c r="F2" s="98"/>
      <c r="G2" s="98"/>
      <c r="H2" s="98"/>
      <c r="I2" s="98"/>
      <c r="J2" s="98"/>
      <c r="N2" s="12"/>
    </row>
    <row r="3" spans="1:14" ht="25.5" customHeight="1">
      <c r="A3" s="3"/>
      <c r="B3" s="5" t="s">
        <v>7</v>
      </c>
      <c r="C3" s="99" t="s">
        <v>218</v>
      </c>
      <c r="D3" s="99"/>
      <c r="E3" s="99"/>
      <c r="F3" s="99"/>
      <c r="G3" s="99"/>
      <c r="H3" s="99"/>
      <c r="I3" s="99"/>
      <c r="J3" s="99"/>
      <c r="N3" s="12"/>
    </row>
    <row r="4" spans="1:14" ht="15" customHeight="1">
      <c r="A4" s="3"/>
      <c r="B4" s="6" t="s">
        <v>85</v>
      </c>
      <c r="C4" s="100" t="s">
        <v>140</v>
      </c>
      <c r="D4" s="100"/>
      <c r="E4" s="100"/>
      <c r="F4" s="100"/>
      <c r="G4" s="100"/>
      <c r="H4" s="100"/>
      <c r="I4" s="100"/>
      <c r="J4" s="100"/>
      <c r="N4" s="12"/>
    </row>
    <row r="5" spans="1:14" ht="12.75">
      <c r="A5" s="3"/>
      <c r="B5" s="7" t="s">
        <v>8</v>
      </c>
      <c r="C5" s="8"/>
      <c r="D5" s="3"/>
      <c r="E5" s="8" t="s">
        <v>9</v>
      </c>
      <c r="F5" s="96">
        <v>1</v>
      </c>
      <c r="G5" s="96"/>
      <c r="H5" s="96"/>
      <c r="I5" s="96"/>
      <c r="J5" s="89" t="s">
        <v>261</v>
      </c>
      <c r="N5" s="12"/>
    </row>
    <row r="6" spans="1:14" ht="18">
      <c r="A6" s="97" t="s">
        <v>311</v>
      </c>
      <c r="B6" s="97"/>
      <c r="C6" s="97"/>
      <c r="D6" s="97"/>
      <c r="E6" s="97"/>
      <c r="F6" s="97"/>
      <c r="G6" s="97"/>
      <c r="H6" s="97"/>
      <c r="I6" s="97"/>
      <c r="J6" s="97"/>
      <c r="N6" s="12"/>
    </row>
    <row r="7" spans="1:14" ht="45">
      <c r="A7" s="9" t="s">
        <v>5</v>
      </c>
      <c r="B7" s="9" t="s">
        <v>10</v>
      </c>
      <c r="C7" s="10" t="s">
        <v>17</v>
      </c>
      <c r="D7" s="9" t="s">
        <v>11</v>
      </c>
      <c r="E7" s="9" t="s">
        <v>12</v>
      </c>
      <c r="F7" s="9" t="s">
        <v>13</v>
      </c>
      <c r="G7" s="9" t="s">
        <v>14</v>
      </c>
      <c r="H7" s="27" t="s">
        <v>45</v>
      </c>
      <c r="I7" s="34" t="s">
        <v>57</v>
      </c>
      <c r="J7" s="9" t="s">
        <v>15</v>
      </c>
      <c r="N7" s="12"/>
    </row>
    <row r="8" spans="1:14" s="14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3"/>
      <c r="L8" s="13"/>
      <c r="M8" s="13"/>
      <c r="N8" s="13"/>
    </row>
    <row r="9" spans="1:14" s="14" customFormat="1" ht="12.75">
      <c r="A9" s="95" t="s">
        <v>315</v>
      </c>
      <c r="B9" s="95"/>
      <c r="C9" s="95"/>
      <c r="D9" s="95"/>
      <c r="E9" s="95"/>
      <c r="F9" s="95"/>
      <c r="G9" s="95"/>
      <c r="H9" s="95"/>
      <c r="I9" s="95"/>
      <c r="J9" s="95"/>
      <c r="K9" s="13"/>
      <c r="L9" s="13"/>
      <c r="M9" s="13"/>
      <c r="N9" s="13"/>
    </row>
    <row r="10" spans="1:14" s="14" customFormat="1" ht="12.75">
      <c r="A10" s="49">
        <v>1</v>
      </c>
      <c r="B10" s="29" t="s">
        <v>236</v>
      </c>
      <c r="C10" s="24" t="s">
        <v>193</v>
      </c>
      <c r="D10" s="39" t="s">
        <v>95</v>
      </c>
      <c r="E10" s="24"/>
      <c r="F10" s="24">
        <v>2</v>
      </c>
      <c r="G10" s="16" t="s">
        <v>6</v>
      </c>
      <c r="H10" s="18" t="s">
        <v>65</v>
      </c>
      <c r="I10" s="49">
        <v>19</v>
      </c>
      <c r="J10" s="49" t="s">
        <v>247</v>
      </c>
      <c r="K10" s="13"/>
      <c r="L10" s="13"/>
      <c r="M10" s="13"/>
      <c r="N10" s="13"/>
    </row>
    <row r="11" spans="1:14" s="14" customFormat="1" ht="12.75">
      <c r="A11" s="49">
        <f>A10+1</f>
        <v>2</v>
      </c>
      <c r="B11" s="32" t="s">
        <v>68</v>
      </c>
      <c r="C11" s="24" t="s">
        <v>73</v>
      </c>
      <c r="D11" s="39"/>
      <c r="E11" s="24"/>
      <c r="F11" s="24">
        <v>2</v>
      </c>
      <c r="G11" s="51" t="s">
        <v>16</v>
      </c>
      <c r="H11" s="18"/>
      <c r="I11" s="49"/>
      <c r="J11" s="49" t="s">
        <v>237</v>
      </c>
      <c r="K11" s="13"/>
      <c r="L11" s="13"/>
      <c r="M11" s="13"/>
      <c r="N11" s="13"/>
    </row>
    <row r="12" spans="1:14" s="14" customFormat="1" ht="12.75">
      <c r="A12" s="49">
        <f aca="true" t="shared" si="0" ref="A12:A18">A11+1</f>
        <v>3</v>
      </c>
      <c r="B12" s="32" t="s">
        <v>68</v>
      </c>
      <c r="C12" s="24" t="s">
        <v>75</v>
      </c>
      <c r="D12" s="39"/>
      <c r="E12" s="24"/>
      <c r="F12" s="24">
        <v>2</v>
      </c>
      <c r="G12" s="51" t="s">
        <v>16</v>
      </c>
      <c r="H12" s="18"/>
      <c r="I12" s="49"/>
      <c r="J12" s="49" t="s">
        <v>237</v>
      </c>
      <c r="K12" s="13"/>
      <c r="L12" s="13"/>
      <c r="M12" s="13"/>
      <c r="N12" s="13"/>
    </row>
    <row r="13" spans="1:14" s="14" customFormat="1" ht="12.75">
      <c r="A13" s="49">
        <f t="shared" si="0"/>
        <v>4</v>
      </c>
      <c r="B13" s="32" t="s">
        <v>68</v>
      </c>
      <c r="C13" s="24" t="s">
        <v>77</v>
      </c>
      <c r="D13" s="49"/>
      <c r="E13" s="49"/>
      <c r="F13" s="24">
        <v>2</v>
      </c>
      <c r="G13" s="51" t="s">
        <v>16</v>
      </c>
      <c r="H13" s="49"/>
      <c r="I13" s="49"/>
      <c r="J13" s="49" t="s">
        <v>237</v>
      </c>
      <c r="K13" s="13"/>
      <c r="L13" s="13"/>
      <c r="M13" s="13"/>
      <c r="N13" s="13"/>
    </row>
    <row r="14" spans="1:14" s="14" customFormat="1" ht="12.75">
      <c r="A14" s="49">
        <f t="shared" si="0"/>
        <v>5</v>
      </c>
      <c r="B14" s="32" t="s">
        <v>68</v>
      </c>
      <c r="C14" s="24" t="s">
        <v>87</v>
      </c>
      <c r="D14" s="49"/>
      <c r="E14" s="49"/>
      <c r="F14" s="24">
        <v>2</v>
      </c>
      <c r="G14" s="51" t="s">
        <v>16</v>
      </c>
      <c r="H14" s="49"/>
      <c r="I14" s="49"/>
      <c r="J14" s="49" t="s">
        <v>237</v>
      </c>
      <c r="K14" s="13"/>
      <c r="L14" s="13"/>
      <c r="M14" s="13"/>
      <c r="N14" s="13"/>
    </row>
    <row r="15" spans="1:14" s="14" customFormat="1" ht="14.25">
      <c r="A15" s="49">
        <f t="shared" si="0"/>
        <v>6</v>
      </c>
      <c r="B15" s="32" t="s">
        <v>70</v>
      </c>
      <c r="C15" s="41"/>
      <c r="D15" s="44" t="s">
        <v>71</v>
      </c>
      <c r="E15" s="32"/>
      <c r="F15" s="43">
        <v>2</v>
      </c>
      <c r="G15" s="41" t="s">
        <v>16</v>
      </c>
      <c r="H15" s="49"/>
      <c r="I15" s="49"/>
      <c r="J15" s="49" t="s">
        <v>237</v>
      </c>
      <c r="K15" s="13"/>
      <c r="L15" s="13"/>
      <c r="M15" s="13"/>
      <c r="N15" s="13"/>
    </row>
    <row r="16" spans="1:14" s="14" customFormat="1" ht="12.75">
      <c r="A16" s="49">
        <f t="shared" si="0"/>
        <v>7</v>
      </c>
      <c r="B16" s="15" t="s">
        <v>80</v>
      </c>
      <c r="C16" s="16" t="s">
        <v>72</v>
      </c>
      <c r="D16" s="16"/>
      <c r="E16" s="16"/>
      <c r="F16" s="16">
        <v>2</v>
      </c>
      <c r="G16" s="16" t="s">
        <v>16</v>
      </c>
      <c r="H16" s="49"/>
      <c r="I16" s="49"/>
      <c r="J16" s="49" t="s">
        <v>237</v>
      </c>
      <c r="K16" s="13"/>
      <c r="L16" s="13"/>
      <c r="M16" s="13"/>
      <c r="N16" s="13"/>
    </row>
    <row r="17" spans="1:14" s="14" customFormat="1" ht="12.75">
      <c r="A17" s="49">
        <f t="shared" si="0"/>
        <v>8</v>
      </c>
      <c r="B17" s="15" t="s">
        <v>81</v>
      </c>
      <c r="C17" s="16" t="s">
        <v>72</v>
      </c>
      <c r="D17" s="16"/>
      <c r="E17" s="16"/>
      <c r="F17" s="16">
        <v>10</v>
      </c>
      <c r="G17" s="16" t="s">
        <v>16</v>
      </c>
      <c r="H17" s="49"/>
      <c r="I17" s="49"/>
      <c r="J17" s="49" t="s">
        <v>237</v>
      </c>
      <c r="K17" s="13"/>
      <c r="L17" s="13"/>
      <c r="M17" s="13"/>
      <c r="N17" s="13"/>
    </row>
    <row r="18" spans="1:14" s="14" customFormat="1" ht="12.75">
      <c r="A18" s="49">
        <f t="shared" si="0"/>
        <v>9</v>
      </c>
      <c r="B18" s="33" t="s">
        <v>246</v>
      </c>
      <c r="C18" s="46"/>
      <c r="D18" s="46"/>
      <c r="E18" s="42"/>
      <c r="F18" s="42">
        <v>4</v>
      </c>
      <c r="G18" s="39" t="s">
        <v>16</v>
      </c>
      <c r="H18" s="18"/>
      <c r="I18" s="18"/>
      <c r="J18" s="17"/>
      <c r="K18" s="13"/>
      <c r="L18" s="13"/>
      <c r="M18" s="13"/>
      <c r="N18" s="13"/>
    </row>
    <row r="19" spans="1:14" s="14" customFormat="1" ht="12.75">
      <c r="A19" s="95" t="s">
        <v>94</v>
      </c>
      <c r="B19" s="95"/>
      <c r="C19" s="95"/>
      <c r="D19" s="95"/>
      <c r="E19" s="95"/>
      <c r="F19" s="95"/>
      <c r="G19" s="95"/>
      <c r="H19" s="95"/>
      <c r="I19" s="95"/>
      <c r="J19" s="95"/>
      <c r="K19" s="13"/>
      <c r="L19" s="13"/>
      <c r="M19" s="13"/>
      <c r="N19" s="13"/>
    </row>
    <row r="20" spans="1:14" s="14" customFormat="1" ht="12.75">
      <c r="A20" s="19">
        <v>10</v>
      </c>
      <c r="B20" s="29" t="s">
        <v>53</v>
      </c>
      <c r="C20" s="53" t="s">
        <v>101</v>
      </c>
      <c r="D20" s="39" t="s">
        <v>54</v>
      </c>
      <c r="E20" s="24"/>
      <c r="F20" s="24">
        <v>12</v>
      </c>
      <c r="G20" s="16" t="s">
        <v>6</v>
      </c>
      <c r="H20" s="18" t="s">
        <v>65</v>
      </c>
      <c r="I20" s="18">
        <v>10</v>
      </c>
      <c r="J20" s="64"/>
      <c r="K20" s="13"/>
      <c r="L20" s="13"/>
      <c r="M20" s="13"/>
      <c r="N20" s="13"/>
    </row>
    <row r="21" spans="1:14" s="14" customFormat="1" ht="12.75">
      <c r="A21" s="19">
        <f aca="true" t="shared" si="1" ref="A21:A32">A20+1</f>
        <v>11</v>
      </c>
      <c r="B21" s="29" t="s">
        <v>53</v>
      </c>
      <c r="C21" s="53" t="s">
        <v>97</v>
      </c>
      <c r="D21" s="39" t="s">
        <v>54</v>
      </c>
      <c r="E21" s="24"/>
      <c r="F21" s="24">
        <v>12</v>
      </c>
      <c r="G21" s="16" t="s">
        <v>6</v>
      </c>
      <c r="H21" s="18" t="s">
        <v>65</v>
      </c>
      <c r="I21" s="18">
        <v>10</v>
      </c>
      <c r="J21" s="64"/>
      <c r="K21" s="13"/>
      <c r="L21" s="13"/>
      <c r="M21" s="13"/>
      <c r="N21" s="13"/>
    </row>
    <row r="22" spans="1:14" s="14" customFormat="1" ht="12.75">
      <c r="A22" s="19">
        <f t="shared" si="1"/>
        <v>12</v>
      </c>
      <c r="B22" s="24" t="s">
        <v>28</v>
      </c>
      <c r="C22" s="53" t="s">
        <v>101</v>
      </c>
      <c r="D22" s="39" t="s">
        <v>54</v>
      </c>
      <c r="E22" s="24"/>
      <c r="F22" s="24">
        <v>14</v>
      </c>
      <c r="G22" s="51" t="s">
        <v>16</v>
      </c>
      <c r="H22" s="18" t="s">
        <v>65</v>
      </c>
      <c r="I22" s="18">
        <v>10</v>
      </c>
      <c r="J22" s="17"/>
      <c r="K22" s="13"/>
      <c r="L22" s="13"/>
      <c r="M22" s="13"/>
      <c r="N22" s="13"/>
    </row>
    <row r="23" spans="1:14" s="14" customFormat="1" ht="12.75">
      <c r="A23" s="19">
        <f t="shared" si="1"/>
        <v>13</v>
      </c>
      <c r="B23" s="24" t="s">
        <v>28</v>
      </c>
      <c r="C23" s="53" t="s">
        <v>97</v>
      </c>
      <c r="D23" s="39" t="s">
        <v>54</v>
      </c>
      <c r="E23" s="24"/>
      <c r="F23" s="24">
        <v>4</v>
      </c>
      <c r="G23" s="51" t="s">
        <v>16</v>
      </c>
      <c r="H23" s="18" t="s">
        <v>65</v>
      </c>
      <c r="I23" s="18">
        <v>10</v>
      </c>
      <c r="J23" s="17"/>
      <c r="K23" s="13"/>
      <c r="L23" s="13"/>
      <c r="M23" s="13"/>
      <c r="N23" s="13"/>
    </row>
    <row r="24" spans="1:14" s="14" customFormat="1" ht="12.75">
      <c r="A24" s="19">
        <f t="shared" si="1"/>
        <v>14</v>
      </c>
      <c r="B24" s="56" t="s">
        <v>41</v>
      </c>
      <c r="C24" s="24" t="s">
        <v>105</v>
      </c>
      <c r="D24" s="39" t="s">
        <v>54</v>
      </c>
      <c r="E24" s="24"/>
      <c r="F24" s="24">
        <v>4</v>
      </c>
      <c r="G24" s="51" t="s">
        <v>16</v>
      </c>
      <c r="H24" s="18" t="s">
        <v>65</v>
      </c>
      <c r="I24" s="18">
        <v>10</v>
      </c>
      <c r="J24" s="17"/>
      <c r="K24" s="13"/>
      <c r="L24" s="13"/>
      <c r="M24" s="13"/>
      <c r="N24" s="13"/>
    </row>
    <row r="25" spans="1:14" s="14" customFormat="1" ht="12.75">
      <c r="A25" s="19">
        <f t="shared" si="1"/>
        <v>15</v>
      </c>
      <c r="B25" s="51" t="s">
        <v>22</v>
      </c>
      <c r="C25" s="24" t="s">
        <v>105</v>
      </c>
      <c r="D25" s="39" t="s">
        <v>54</v>
      </c>
      <c r="E25" s="24"/>
      <c r="F25" s="24">
        <v>2</v>
      </c>
      <c r="G25" s="51" t="s">
        <v>16</v>
      </c>
      <c r="H25" s="18" t="s">
        <v>65</v>
      </c>
      <c r="I25" s="18">
        <v>10</v>
      </c>
      <c r="J25" s="17"/>
      <c r="K25" s="13"/>
      <c r="L25" s="13"/>
      <c r="M25" s="13"/>
      <c r="N25" s="13"/>
    </row>
    <row r="26" spans="1:14" s="14" customFormat="1" ht="38.25">
      <c r="A26" s="19">
        <f t="shared" si="1"/>
        <v>16</v>
      </c>
      <c r="B26" s="57" t="s">
        <v>108</v>
      </c>
      <c r="C26" s="16"/>
      <c r="D26" s="16" t="s">
        <v>110</v>
      </c>
      <c r="E26" s="16" t="s">
        <v>317</v>
      </c>
      <c r="F26" s="16">
        <v>2</v>
      </c>
      <c r="G26" s="15" t="s">
        <v>25</v>
      </c>
      <c r="H26" s="18"/>
      <c r="I26" s="18"/>
      <c r="J26" s="30" t="s">
        <v>52</v>
      </c>
      <c r="K26" s="13"/>
      <c r="L26" s="13"/>
      <c r="M26" s="13"/>
      <c r="N26" s="13"/>
    </row>
    <row r="27" spans="1:14" s="14" customFormat="1" ht="38.25">
      <c r="A27" s="19">
        <f t="shared" si="1"/>
        <v>17</v>
      </c>
      <c r="B27" s="57" t="s">
        <v>148</v>
      </c>
      <c r="C27" s="16"/>
      <c r="D27" s="16" t="s">
        <v>110</v>
      </c>
      <c r="E27" s="16" t="s">
        <v>318</v>
      </c>
      <c r="F27" s="16">
        <v>1</v>
      </c>
      <c r="G27" s="15" t="s">
        <v>25</v>
      </c>
      <c r="H27" s="18"/>
      <c r="I27" s="18"/>
      <c r="J27" s="30" t="s">
        <v>52</v>
      </c>
      <c r="K27" s="13"/>
      <c r="L27" s="13"/>
      <c r="M27" s="13"/>
      <c r="N27" s="13"/>
    </row>
    <row r="28" spans="1:14" s="14" customFormat="1" ht="12.75">
      <c r="A28" s="19">
        <f t="shared" si="1"/>
        <v>18</v>
      </c>
      <c r="B28" s="31" t="s">
        <v>1</v>
      </c>
      <c r="C28" s="67" t="s">
        <v>69</v>
      </c>
      <c r="D28" s="68" t="s">
        <v>111</v>
      </c>
      <c r="E28" s="69" t="s">
        <v>0</v>
      </c>
      <c r="F28" s="68">
        <v>3</v>
      </c>
      <c r="G28" s="68" t="s">
        <v>25</v>
      </c>
      <c r="H28" s="52"/>
      <c r="I28" s="52"/>
      <c r="J28" s="30" t="s">
        <v>112</v>
      </c>
      <c r="K28" s="13"/>
      <c r="L28" s="13"/>
      <c r="M28" s="13"/>
      <c r="N28" s="13"/>
    </row>
    <row r="29" spans="1:14" s="14" customFormat="1" ht="12.75">
      <c r="A29" s="19">
        <f t="shared" si="1"/>
        <v>19</v>
      </c>
      <c r="B29" s="31" t="s">
        <v>2</v>
      </c>
      <c r="C29" s="67"/>
      <c r="D29" s="69" t="s">
        <v>3</v>
      </c>
      <c r="E29" s="69" t="s">
        <v>4</v>
      </c>
      <c r="F29" s="68">
        <v>3</v>
      </c>
      <c r="G29" s="68" t="s">
        <v>25</v>
      </c>
      <c r="H29" s="52"/>
      <c r="I29" s="52"/>
      <c r="J29" s="30" t="s">
        <v>112</v>
      </c>
      <c r="K29" s="13"/>
      <c r="L29" s="13"/>
      <c r="M29" s="13"/>
      <c r="N29" s="13"/>
    </row>
    <row r="30" spans="1:14" s="14" customFormat="1" ht="12.75">
      <c r="A30" s="19">
        <f t="shared" si="1"/>
        <v>20</v>
      </c>
      <c r="B30" s="70" t="s">
        <v>118</v>
      </c>
      <c r="C30" s="70" t="s">
        <v>69</v>
      </c>
      <c r="D30" s="71" t="s">
        <v>119</v>
      </c>
      <c r="E30" s="71" t="s">
        <v>122</v>
      </c>
      <c r="F30" s="68">
        <v>3</v>
      </c>
      <c r="G30" s="71" t="s">
        <v>16</v>
      </c>
      <c r="H30" s="52"/>
      <c r="I30" s="52"/>
      <c r="J30" s="30" t="s">
        <v>112</v>
      </c>
      <c r="K30" s="13"/>
      <c r="L30" s="13"/>
      <c r="M30" s="13"/>
      <c r="N30" s="13"/>
    </row>
    <row r="31" spans="1:14" s="14" customFormat="1" ht="12.75">
      <c r="A31" s="19">
        <f t="shared" si="1"/>
        <v>21</v>
      </c>
      <c r="B31" s="33" t="s">
        <v>56</v>
      </c>
      <c r="C31" s="46"/>
      <c r="D31" s="46"/>
      <c r="E31" s="42"/>
      <c r="F31" s="24">
        <v>4</v>
      </c>
      <c r="G31" s="39" t="s">
        <v>16</v>
      </c>
      <c r="H31" s="18"/>
      <c r="I31" s="18"/>
      <c r="J31" s="17" t="s">
        <v>55</v>
      </c>
      <c r="K31" s="13"/>
      <c r="L31" s="13"/>
      <c r="M31" s="13"/>
      <c r="N31" s="13"/>
    </row>
    <row r="32" spans="1:14" s="14" customFormat="1" ht="25.5">
      <c r="A32" s="19">
        <f t="shared" si="1"/>
        <v>22</v>
      </c>
      <c r="B32" s="48" t="s">
        <v>150</v>
      </c>
      <c r="C32" s="46"/>
      <c r="D32" s="47"/>
      <c r="E32" s="47"/>
      <c r="F32" s="42">
        <v>1</v>
      </c>
      <c r="G32" s="39" t="s">
        <v>25</v>
      </c>
      <c r="H32" s="18"/>
      <c r="I32" s="18"/>
      <c r="J32" s="18"/>
      <c r="K32" s="13"/>
      <c r="L32" s="13"/>
      <c r="M32" s="13"/>
      <c r="N32" s="13"/>
    </row>
    <row r="33" ht="12.75">
      <c r="A33" s="85"/>
    </row>
    <row r="34" ht="12.75">
      <c r="A34" s="85"/>
    </row>
    <row r="35" spans="5:10" ht="12.75">
      <c r="E35" s="20" t="s">
        <v>20</v>
      </c>
      <c r="F35" s="22" t="s">
        <v>19</v>
      </c>
      <c r="G35" s="21"/>
      <c r="H35" s="21"/>
      <c r="I35" s="21"/>
      <c r="J35" s="20"/>
    </row>
    <row r="36" spans="2:10" ht="12.75">
      <c r="B36" s="21"/>
      <c r="C36" s="21"/>
      <c r="E36" s="21"/>
      <c r="F36" s="22" t="s">
        <v>18</v>
      </c>
      <c r="G36" s="23"/>
      <c r="H36" s="23"/>
      <c r="I36" s="23"/>
      <c r="J36" s="21"/>
    </row>
  </sheetData>
  <mergeCells count="8">
    <mergeCell ref="A9:J9"/>
    <mergeCell ref="A19:J19"/>
    <mergeCell ref="F5:I5"/>
    <mergeCell ref="A6:J6"/>
    <mergeCell ref="C1:J1"/>
    <mergeCell ref="C2:J2"/>
    <mergeCell ref="C3:J3"/>
    <mergeCell ref="C4:J4"/>
  </mergeCells>
  <printOptions/>
  <pageMargins left="1" right="0.27" top="0.82" bottom="0.41" header="0.44" footer="0.17"/>
  <pageSetup horizontalDpi="600" verticalDpi="600" orientation="landscape" paperSize="9" scale="70" r:id="rId1"/>
  <headerFooter alignWithMargins="0">
    <oddHeader>&amp;L&amp;"Arial,Italic"&amp;9Objekts: Pagraba telpu rekonstrukcija (lit.010); Pilsoņu  iela 13, Rīga&amp;R&amp;"Arial,Bold Italic"&amp;8AVK daļa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" sqref="B7"/>
    </sheetView>
  </sheetViews>
  <sheetFormatPr defaultColWidth="9.140625" defaultRowHeight="12.75"/>
  <cols>
    <col min="1" max="1" width="5.140625" style="12" customWidth="1"/>
    <col min="2" max="2" width="56.140625" style="12" customWidth="1"/>
    <col min="3" max="3" width="16.8515625" style="12" customWidth="1"/>
    <col min="4" max="4" width="9.421875" style="12" customWidth="1"/>
    <col min="5" max="5" width="27.57421875" style="12" customWidth="1"/>
    <col min="6" max="6" width="6.57421875" style="12" customWidth="1"/>
    <col min="7" max="7" width="7.00390625" style="12" customWidth="1"/>
    <col min="8" max="8" width="10.421875" style="12" customWidth="1"/>
    <col min="9" max="9" width="7.140625" style="12" customWidth="1"/>
    <col min="10" max="10" width="21.28125" style="12" customWidth="1"/>
    <col min="11" max="16384" width="9.140625" style="12" customWidth="1"/>
  </cols>
  <sheetData>
    <row r="1" spans="1:10" ht="15" customHeight="1">
      <c r="A1" s="86"/>
      <c r="B1" s="2" t="s">
        <v>219</v>
      </c>
      <c r="C1" s="98"/>
      <c r="D1" s="98"/>
      <c r="E1" s="98"/>
      <c r="F1" s="98"/>
      <c r="G1" s="98"/>
      <c r="H1" s="98"/>
      <c r="I1" s="98"/>
      <c r="J1" s="98"/>
    </row>
    <row r="2" spans="1:10" ht="18.75" customHeight="1">
      <c r="A2" s="87"/>
      <c r="B2" s="4" t="s">
        <v>120</v>
      </c>
      <c r="C2" s="98" t="s">
        <v>217</v>
      </c>
      <c r="D2" s="98"/>
      <c r="E2" s="98"/>
      <c r="F2" s="98"/>
      <c r="G2" s="98"/>
      <c r="H2" s="98"/>
      <c r="I2" s="98"/>
      <c r="J2" s="98"/>
    </row>
    <row r="3" spans="1:10" ht="25.5" customHeight="1">
      <c r="A3" s="87"/>
      <c r="B3" s="5" t="s">
        <v>7</v>
      </c>
      <c r="C3" s="99" t="s">
        <v>218</v>
      </c>
      <c r="D3" s="99"/>
      <c r="E3" s="99"/>
      <c r="F3" s="99"/>
      <c r="G3" s="99"/>
      <c r="H3" s="99"/>
      <c r="I3" s="99"/>
      <c r="J3" s="99"/>
    </row>
    <row r="4" spans="1:10" ht="15" customHeight="1">
      <c r="A4" s="87"/>
      <c r="B4" s="7" t="s">
        <v>86</v>
      </c>
      <c r="C4" s="105" t="s">
        <v>141</v>
      </c>
      <c r="D4" s="105"/>
      <c r="E4" s="105"/>
      <c r="F4" s="105"/>
      <c r="G4" s="105"/>
      <c r="H4" s="105"/>
      <c r="I4" s="105"/>
      <c r="J4" s="105"/>
    </row>
    <row r="5" spans="1:10" ht="12.75">
      <c r="A5" s="87"/>
      <c r="B5" s="7" t="s">
        <v>8</v>
      </c>
      <c r="C5" s="88"/>
      <c r="D5" s="87"/>
      <c r="E5" s="88" t="s">
        <v>9</v>
      </c>
      <c r="F5" s="103">
        <v>2</v>
      </c>
      <c r="G5" s="103"/>
      <c r="H5" s="103"/>
      <c r="I5" s="103"/>
      <c r="J5" s="89" t="s">
        <v>261</v>
      </c>
    </row>
    <row r="6" spans="1:10" ht="18">
      <c r="A6" s="102" t="s">
        <v>93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45">
      <c r="A7" s="38" t="s">
        <v>5</v>
      </c>
      <c r="B7" s="38" t="s">
        <v>10</v>
      </c>
      <c r="C7" s="27" t="s">
        <v>17</v>
      </c>
      <c r="D7" s="38" t="s">
        <v>11</v>
      </c>
      <c r="E7" s="38" t="s">
        <v>12</v>
      </c>
      <c r="F7" s="38" t="s">
        <v>13</v>
      </c>
      <c r="G7" s="38" t="s">
        <v>14</v>
      </c>
      <c r="H7" s="27" t="s">
        <v>45</v>
      </c>
      <c r="I7" s="34" t="s">
        <v>57</v>
      </c>
      <c r="J7" s="38" t="s">
        <v>15</v>
      </c>
    </row>
    <row r="8" spans="1:10" s="13" customFormat="1" ht="12.75">
      <c r="A8" s="90">
        <v>1</v>
      </c>
      <c r="B8" s="90">
        <v>2</v>
      </c>
      <c r="C8" s="90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</row>
    <row r="9" spans="1:10" s="13" customFormat="1" ht="12.75">
      <c r="A9" s="104" t="s">
        <v>138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 s="13" customFormat="1" ht="12.75">
      <c r="A10" s="49">
        <v>1</v>
      </c>
      <c r="B10" s="17" t="s">
        <v>230</v>
      </c>
      <c r="C10" s="24" t="s">
        <v>135</v>
      </c>
      <c r="D10" s="17"/>
      <c r="E10" s="24"/>
      <c r="F10" s="24">
        <v>15</v>
      </c>
      <c r="G10" s="16" t="s">
        <v>6</v>
      </c>
      <c r="H10" s="56"/>
      <c r="I10" s="56"/>
      <c r="J10" s="30"/>
    </row>
    <row r="11" spans="1:10" s="13" customFormat="1" ht="12.75">
      <c r="A11" s="49">
        <f aca="true" t="shared" si="0" ref="A11:A16">A10+1</f>
        <v>2</v>
      </c>
      <c r="B11" s="17" t="s">
        <v>220</v>
      </c>
      <c r="C11" s="24">
        <v>315</v>
      </c>
      <c r="D11" s="17"/>
      <c r="E11" s="24"/>
      <c r="F11" s="24">
        <v>5</v>
      </c>
      <c r="G11" s="16" t="s">
        <v>6</v>
      </c>
      <c r="H11" s="56"/>
      <c r="I11" s="56"/>
      <c r="J11" s="30"/>
    </row>
    <row r="12" spans="1:10" s="13" customFormat="1" ht="12.75">
      <c r="A12" s="49">
        <f t="shared" si="0"/>
        <v>3</v>
      </c>
      <c r="B12" s="17" t="s">
        <v>220</v>
      </c>
      <c r="C12" s="24" t="s">
        <v>89</v>
      </c>
      <c r="D12" s="17"/>
      <c r="E12" s="24"/>
      <c r="F12" s="24">
        <v>5</v>
      </c>
      <c r="G12" s="16" t="s">
        <v>6</v>
      </c>
      <c r="H12" s="56"/>
      <c r="I12" s="56"/>
      <c r="J12" s="30"/>
    </row>
    <row r="13" spans="1:10" s="13" customFormat="1" ht="12.75">
      <c r="A13" s="49">
        <f t="shared" si="0"/>
        <v>4</v>
      </c>
      <c r="B13" s="17" t="s">
        <v>220</v>
      </c>
      <c r="C13" s="24" t="s">
        <v>221</v>
      </c>
      <c r="D13" s="17"/>
      <c r="E13" s="24"/>
      <c r="F13" s="24">
        <v>50</v>
      </c>
      <c r="G13" s="16" t="s">
        <v>6</v>
      </c>
      <c r="H13" s="56"/>
      <c r="I13" s="56"/>
      <c r="J13" s="30"/>
    </row>
    <row r="14" spans="1:10" s="13" customFormat="1" ht="12.75">
      <c r="A14" s="49">
        <f t="shared" si="0"/>
        <v>5</v>
      </c>
      <c r="B14" s="17" t="s">
        <v>222</v>
      </c>
      <c r="C14" s="24" t="s">
        <v>91</v>
      </c>
      <c r="D14" s="17"/>
      <c r="E14" s="24"/>
      <c r="F14" s="24">
        <v>16</v>
      </c>
      <c r="G14" s="16" t="s">
        <v>16</v>
      </c>
      <c r="H14" s="56"/>
      <c r="I14" s="56"/>
      <c r="J14" s="30"/>
    </row>
    <row r="15" spans="1:10" s="13" customFormat="1" ht="12.75">
      <c r="A15" s="49">
        <f t="shared" si="0"/>
        <v>6</v>
      </c>
      <c r="B15" s="17" t="s">
        <v>231</v>
      </c>
      <c r="C15" s="24"/>
      <c r="D15" s="17"/>
      <c r="E15" s="24"/>
      <c r="F15" s="24">
        <v>2</v>
      </c>
      <c r="G15" s="49" t="s">
        <v>25</v>
      </c>
      <c r="H15" s="56"/>
      <c r="I15" s="56"/>
      <c r="J15" s="30"/>
    </row>
    <row r="16" spans="1:10" s="13" customFormat="1" ht="12.75">
      <c r="A16" s="49">
        <f t="shared" si="0"/>
        <v>7</v>
      </c>
      <c r="B16" s="49" t="s">
        <v>216</v>
      </c>
      <c r="C16" s="49"/>
      <c r="D16" s="49"/>
      <c r="E16" s="49"/>
      <c r="F16" s="49">
        <v>1</v>
      </c>
      <c r="G16" s="49" t="s">
        <v>25</v>
      </c>
      <c r="H16" s="56"/>
      <c r="I16" s="56"/>
      <c r="J16" s="30"/>
    </row>
    <row r="17" spans="1:10" ht="14.25" customHeight="1">
      <c r="A17" s="104" t="s">
        <v>158</v>
      </c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2.75" customHeight="1">
      <c r="A18" s="92"/>
      <c r="B18" s="90" t="s">
        <v>58</v>
      </c>
      <c r="C18" s="93"/>
      <c r="D18" s="93"/>
      <c r="E18" s="93"/>
      <c r="F18" s="93"/>
      <c r="G18" s="93"/>
      <c r="H18" s="93"/>
      <c r="I18" s="93"/>
      <c r="J18" s="93"/>
    </row>
    <row r="19" spans="1:10" ht="108.75" customHeight="1">
      <c r="A19" s="19">
        <v>8</v>
      </c>
      <c r="B19" s="45" t="s">
        <v>331</v>
      </c>
      <c r="C19" s="30" t="s">
        <v>249</v>
      </c>
      <c r="D19" s="30" t="s">
        <v>250</v>
      </c>
      <c r="E19" s="30" t="s">
        <v>251</v>
      </c>
      <c r="F19" s="19">
        <v>1</v>
      </c>
      <c r="G19" s="19" t="s">
        <v>25</v>
      </c>
      <c r="H19" s="19"/>
      <c r="I19" s="19"/>
      <c r="J19" s="30" t="s">
        <v>252</v>
      </c>
    </row>
    <row r="20" spans="1:10" ht="12.75">
      <c r="A20" s="19"/>
      <c r="B20" s="38" t="s">
        <v>253</v>
      </c>
      <c r="C20" s="19"/>
      <c r="D20" s="50"/>
      <c r="E20" s="19"/>
      <c r="F20" s="19"/>
      <c r="G20" s="19"/>
      <c r="H20" s="19"/>
      <c r="I20" s="19"/>
      <c r="J20" s="30"/>
    </row>
    <row r="21" spans="1:10" ht="12.75" customHeight="1">
      <c r="A21" s="19">
        <f>A19+1</f>
        <v>9</v>
      </c>
      <c r="B21" s="30" t="s">
        <v>257</v>
      </c>
      <c r="C21" s="19"/>
      <c r="D21" s="15" t="s">
        <v>254</v>
      </c>
      <c r="E21" s="15" t="s">
        <v>255</v>
      </c>
      <c r="F21" s="19">
        <v>2</v>
      </c>
      <c r="G21" s="19" t="s">
        <v>25</v>
      </c>
      <c r="H21" s="19"/>
      <c r="I21" s="19"/>
      <c r="J21" s="25" t="s">
        <v>256</v>
      </c>
    </row>
    <row r="22" spans="1:10" ht="12.75">
      <c r="A22" s="19">
        <f>A21+1</f>
        <v>10</v>
      </c>
      <c r="B22" s="30" t="s">
        <v>121</v>
      </c>
      <c r="C22" s="19">
        <v>125</v>
      </c>
      <c r="D22" s="19"/>
      <c r="E22" s="19"/>
      <c r="F22" s="19">
        <v>2</v>
      </c>
      <c r="G22" s="19" t="s">
        <v>16</v>
      </c>
      <c r="H22" s="19"/>
      <c r="I22" s="19"/>
      <c r="J22" s="30" t="s">
        <v>23</v>
      </c>
    </row>
    <row r="23" spans="1:10" ht="12.75">
      <c r="A23" s="19"/>
      <c r="B23" s="38" t="s">
        <v>187</v>
      </c>
      <c r="C23" s="19"/>
      <c r="D23" s="50"/>
      <c r="E23" s="19"/>
      <c r="F23" s="19"/>
      <c r="G23" s="19"/>
      <c r="H23" s="19"/>
      <c r="I23" s="19"/>
      <c r="J23" s="30"/>
    </row>
    <row r="24" spans="1:10" ht="12.75" customHeight="1">
      <c r="A24" s="19">
        <f>A22+1</f>
        <v>11</v>
      </c>
      <c r="B24" s="30" t="s">
        <v>258</v>
      </c>
      <c r="C24" s="19"/>
      <c r="D24" s="15" t="s">
        <v>254</v>
      </c>
      <c r="E24" s="15" t="s">
        <v>259</v>
      </c>
      <c r="F24" s="19">
        <v>1</v>
      </c>
      <c r="G24" s="19" t="s">
        <v>25</v>
      </c>
      <c r="H24" s="19"/>
      <c r="I24" s="19"/>
      <c r="J24" s="25" t="s">
        <v>260</v>
      </c>
    </row>
    <row r="25" spans="1:10" ht="12.75">
      <c r="A25" s="19">
        <f>A24+1</f>
        <v>12</v>
      </c>
      <c r="B25" s="30" t="s">
        <v>121</v>
      </c>
      <c r="C25" s="19">
        <v>100</v>
      </c>
      <c r="D25" s="19"/>
      <c r="E25" s="19"/>
      <c r="F25" s="19">
        <v>1</v>
      </c>
      <c r="G25" s="19" t="s">
        <v>16</v>
      </c>
      <c r="H25" s="19"/>
      <c r="I25" s="19"/>
      <c r="J25" s="30" t="s">
        <v>23</v>
      </c>
    </row>
    <row r="26" spans="1:10" ht="12.75" customHeight="1">
      <c r="A26" s="104" t="s">
        <v>24</v>
      </c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ht="12.75" customHeight="1">
      <c r="A27" s="19">
        <f>A25+1</f>
        <v>13</v>
      </c>
      <c r="B27" s="91" t="s">
        <v>27</v>
      </c>
      <c r="C27" s="56">
        <v>100</v>
      </c>
      <c r="D27" s="19" t="s">
        <v>21</v>
      </c>
      <c r="E27" s="56" t="s">
        <v>46</v>
      </c>
      <c r="F27" s="56">
        <v>30</v>
      </c>
      <c r="G27" s="56" t="s">
        <v>6</v>
      </c>
      <c r="H27" s="56"/>
      <c r="I27" s="56"/>
      <c r="J27" s="30" t="s">
        <v>23</v>
      </c>
    </row>
    <row r="28" spans="1:10" ht="12.75" customHeight="1">
      <c r="A28" s="19">
        <f>A27+1</f>
        <v>14</v>
      </c>
      <c r="B28" s="91" t="s">
        <v>27</v>
      </c>
      <c r="C28" s="56">
        <v>125</v>
      </c>
      <c r="D28" s="19" t="s">
        <v>21</v>
      </c>
      <c r="E28" s="56" t="s">
        <v>34</v>
      </c>
      <c r="F28" s="56">
        <v>65</v>
      </c>
      <c r="G28" s="56" t="s">
        <v>6</v>
      </c>
      <c r="H28" s="56"/>
      <c r="I28" s="56"/>
      <c r="J28" s="30" t="s">
        <v>23</v>
      </c>
    </row>
    <row r="29" spans="1:10" ht="12.75" customHeight="1">
      <c r="A29" s="19">
        <f aca="true" t="shared" si="1" ref="A29:A92">A28+1</f>
        <v>15</v>
      </c>
      <c r="B29" s="91" t="s">
        <v>27</v>
      </c>
      <c r="C29" s="56">
        <v>160</v>
      </c>
      <c r="D29" s="19" t="s">
        <v>21</v>
      </c>
      <c r="E29" s="56" t="s">
        <v>35</v>
      </c>
      <c r="F29" s="56">
        <v>10</v>
      </c>
      <c r="G29" s="56" t="s">
        <v>6</v>
      </c>
      <c r="H29" s="56"/>
      <c r="I29" s="56"/>
      <c r="J29" s="30" t="s">
        <v>23</v>
      </c>
    </row>
    <row r="30" spans="1:10" ht="12.75" customHeight="1">
      <c r="A30" s="19">
        <f t="shared" si="1"/>
        <v>16</v>
      </c>
      <c r="B30" s="91" t="s">
        <v>27</v>
      </c>
      <c r="C30" s="56">
        <v>200</v>
      </c>
      <c r="D30" s="19" t="s">
        <v>21</v>
      </c>
      <c r="E30" s="56" t="s">
        <v>159</v>
      </c>
      <c r="F30" s="56">
        <v>40</v>
      </c>
      <c r="G30" s="56" t="s">
        <v>6</v>
      </c>
      <c r="H30" s="56"/>
      <c r="I30" s="56"/>
      <c r="J30" s="30" t="s">
        <v>23</v>
      </c>
    </row>
    <row r="31" spans="1:10" ht="12.75" customHeight="1">
      <c r="A31" s="19">
        <f t="shared" si="1"/>
        <v>17</v>
      </c>
      <c r="B31" s="91" t="s">
        <v>27</v>
      </c>
      <c r="C31" s="56">
        <v>250</v>
      </c>
      <c r="D31" s="19" t="s">
        <v>21</v>
      </c>
      <c r="E31" s="56" t="s">
        <v>161</v>
      </c>
      <c r="F31" s="56">
        <v>10</v>
      </c>
      <c r="G31" s="56" t="s">
        <v>6</v>
      </c>
      <c r="H31" s="56"/>
      <c r="I31" s="56"/>
      <c r="J31" s="30" t="s">
        <v>23</v>
      </c>
    </row>
    <row r="32" spans="1:10" ht="12.75" customHeight="1">
      <c r="A32" s="19">
        <f t="shared" si="1"/>
        <v>18</v>
      </c>
      <c r="B32" s="91" t="s">
        <v>27</v>
      </c>
      <c r="C32" s="56">
        <v>315</v>
      </c>
      <c r="D32" s="19" t="s">
        <v>21</v>
      </c>
      <c r="E32" s="56" t="s">
        <v>26</v>
      </c>
      <c r="F32" s="56">
        <v>15</v>
      </c>
      <c r="G32" s="56" t="s">
        <v>6</v>
      </c>
      <c r="H32" s="94" t="s">
        <v>160</v>
      </c>
      <c r="I32" s="56">
        <v>2</v>
      </c>
      <c r="J32" s="30" t="s">
        <v>23</v>
      </c>
    </row>
    <row r="33" spans="1:10" ht="12.75" customHeight="1">
      <c r="A33" s="19">
        <f t="shared" si="1"/>
        <v>19</v>
      </c>
      <c r="B33" s="91" t="s">
        <v>27</v>
      </c>
      <c r="C33" s="56" t="s">
        <v>165</v>
      </c>
      <c r="D33" s="56" t="s">
        <v>174</v>
      </c>
      <c r="E33" s="56" t="s">
        <v>166</v>
      </c>
      <c r="F33" s="56">
        <v>15</v>
      </c>
      <c r="G33" s="56" t="s">
        <v>6</v>
      </c>
      <c r="H33" s="56"/>
      <c r="I33" s="56"/>
      <c r="J33" s="30" t="s">
        <v>23</v>
      </c>
    </row>
    <row r="34" spans="1:10" ht="12.75" customHeight="1">
      <c r="A34" s="19">
        <f t="shared" si="1"/>
        <v>20</v>
      </c>
      <c r="B34" s="91" t="s">
        <v>27</v>
      </c>
      <c r="C34" s="56" t="s">
        <v>89</v>
      </c>
      <c r="D34" s="56" t="s">
        <v>174</v>
      </c>
      <c r="E34" s="56" t="s">
        <v>90</v>
      </c>
      <c r="F34" s="56">
        <v>5</v>
      </c>
      <c r="G34" s="56" t="s">
        <v>6</v>
      </c>
      <c r="H34" s="56"/>
      <c r="I34" s="56"/>
      <c r="J34" s="30" t="s">
        <v>23</v>
      </c>
    </row>
    <row r="35" spans="1:10" ht="12.75" customHeight="1">
      <c r="A35" s="19">
        <f t="shared" si="1"/>
        <v>21</v>
      </c>
      <c r="B35" s="91" t="s">
        <v>27</v>
      </c>
      <c r="C35" s="56" t="s">
        <v>167</v>
      </c>
      <c r="D35" s="56" t="s">
        <v>174</v>
      </c>
      <c r="E35" s="56" t="s">
        <v>168</v>
      </c>
      <c r="F35" s="56">
        <v>5</v>
      </c>
      <c r="G35" s="56" t="s">
        <v>6</v>
      </c>
      <c r="H35" s="94" t="s">
        <v>160</v>
      </c>
      <c r="I35" s="56">
        <v>2</v>
      </c>
      <c r="J35" s="30" t="s">
        <v>23</v>
      </c>
    </row>
    <row r="36" spans="1:10" ht="12.75" customHeight="1">
      <c r="A36" s="19">
        <f t="shared" si="1"/>
        <v>22</v>
      </c>
      <c r="B36" s="56" t="s">
        <v>164</v>
      </c>
      <c r="C36" s="56" t="s">
        <v>167</v>
      </c>
      <c r="D36" s="56" t="s">
        <v>174</v>
      </c>
      <c r="E36" s="56"/>
      <c r="F36" s="56">
        <v>2</v>
      </c>
      <c r="G36" s="56" t="s">
        <v>16</v>
      </c>
      <c r="H36" s="56"/>
      <c r="I36" s="56"/>
      <c r="J36" s="30" t="s">
        <v>23</v>
      </c>
    </row>
    <row r="37" spans="1:10" ht="12.75" customHeight="1">
      <c r="A37" s="19">
        <f t="shared" si="1"/>
        <v>23</v>
      </c>
      <c r="B37" s="56" t="s">
        <v>28</v>
      </c>
      <c r="C37" s="56">
        <v>100</v>
      </c>
      <c r="D37" s="19" t="s">
        <v>21</v>
      </c>
      <c r="E37" s="56" t="s">
        <v>48</v>
      </c>
      <c r="F37" s="56">
        <v>11</v>
      </c>
      <c r="G37" s="56" t="s">
        <v>16</v>
      </c>
      <c r="H37" s="56"/>
      <c r="I37" s="56"/>
      <c r="J37" s="30" t="s">
        <v>23</v>
      </c>
    </row>
    <row r="38" spans="1:10" ht="12.75" customHeight="1">
      <c r="A38" s="19">
        <f t="shared" si="1"/>
        <v>24</v>
      </c>
      <c r="B38" s="56" t="s">
        <v>28</v>
      </c>
      <c r="C38" s="56">
        <v>125</v>
      </c>
      <c r="D38" s="19" t="s">
        <v>21</v>
      </c>
      <c r="E38" s="56" t="s">
        <v>36</v>
      </c>
      <c r="F38" s="56">
        <v>16</v>
      </c>
      <c r="G38" s="56" t="s">
        <v>16</v>
      </c>
      <c r="H38" s="56"/>
      <c r="I38" s="56"/>
      <c r="J38" s="30" t="s">
        <v>23</v>
      </c>
    </row>
    <row r="39" spans="1:10" ht="12.75" customHeight="1">
      <c r="A39" s="19">
        <f t="shared" si="1"/>
        <v>25</v>
      </c>
      <c r="B39" s="56" t="s">
        <v>28</v>
      </c>
      <c r="C39" s="56">
        <v>160</v>
      </c>
      <c r="D39" s="19" t="s">
        <v>21</v>
      </c>
      <c r="E39" s="56" t="s">
        <v>49</v>
      </c>
      <c r="F39" s="56">
        <v>2</v>
      </c>
      <c r="G39" s="56" t="s">
        <v>16</v>
      </c>
      <c r="H39" s="56"/>
      <c r="I39" s="56"/>
      <c r="J39" s="30" t="s">
        <v>23</v>
      </c>
    </row>
    <row r="40" spans="1:10" ht="12.75" customHeight="1">
      <c r="A40" s="19">
        <f t="shared" si="1"/>
        <v>26</v>
      </c>
      <c r="B40" s="56" t="s">
        <v>28</v>
      </c>
      <c r="C40" s="56">
        <v>200</v>
      </c>
      <c r="D40" s="19" t="s">
        <v>21</v>
      </c>
      <c r="E40" s="56" t="s">
        <v>162</v>
      </c>
      <c r="F40" s="56">
        <v>10</v>
      </c>
      <c r="G40" s="56" t="s">
        <v>16</v>
      </c>
      <c r="H40" s="56"/>
      <c r="I40" s="56"/>
      <c r="J40" s="30" t="s">
        <v>23</v>
      </c>
    </row>
    <row r="41" spans="1:10" ht="12.75" customHeight="1">
      <c r="A41" s="19">
        <f t="shared" si="1"/>
        <v>27</v>
      </c>
      <c r="B41" s="56" t="s">
        <v>28</v>
      </c>
      <c r="C41" s="56">
        <v>315</v>
      </c>
      <c r="D41" s="19" t="s">
        <v>21</v>
      </c>
      <c r="E41" s="56" t="s">
        <v>273</v>
      </c>
      <c r="F41" s="56">
        <v>6</v>
      </c>
      <c r="G41" s="56" t="s">
        <v>16</v>
      </c>
      <c r="H41" s="56"/>
      <c r="I41" s="56"/>
      <c r="J41" s="30" t="s">
        <v>23</v>
      </c>
    </row>
    <row r="42" spans="1:10" ht="12.75" customHeight="1">
      <c r="A42" s="19">
        <f t="shared" si="1"/>
        <v>28</v>
      </c>
      <c r="B42" s="56" t="s">
        <v>28</v>
      </c>
      <c r="C42" s="56" t="s">
        <v>276</v>
      </c>
      <c r="D42" s="56" t="s">
        <v>174</v>
      </c>
      <c r="E42" s="56"/>
      <c r="F42" s="56">
        <v>4</v>
      </c>
      <c r="G42" s="56" t="s">
        <v>16</v>
      </c>
      <c r="H42" s="56"/>
      <c r="I42" s="56"/>
      <c r="J42" s="30" t="s">
        <v>23</v>
      </c>
    </row>
    <row r="43" spans="1:10" ht="12.75" customHeight="1">
      <c r="A43" s="19">
        <f t="shared" si="1"/>
        <v>29</v>
      </c>
      <c r="B43" s="56" t="s">
        <v>28</v>
      </c>
      <c r="C43" s="56" t="s">
        <v>89</v>
      </c>
      <c r="D43" s="56" t="s">
        <v>174</v>
      </c>
      <c r="E43" s="56" t="s">
        <v>274</v>
      </c>
      <c r="F43" s="56">
        <v>3</v>
      </c>
      <c r="G43" s="56" t="s">
        <v>16</v>
      </c>
      <c r="H43" s="56"/>
      <c r="I43" s="56"/>
      <c r="J43" s="30" t="s">
        <v>23</v>
      </c>
    </row>
    <row r="44" spans="1:10" ht="12.75" customHeight="1">
      <c r="A44" s="19">
        <f t="shared" si="1"/>
        <v>30</v>
      </c>
      <c r="B44" s="56" t="s">
        <v>28</v>
      </c>
      <c r="C44" s="56" t="s">
        <v>167</v>
      </c>
      <c r="D44" s="56" t="s">
        <v>174</v>
      </c>
      <c r="E44" s="56" t="s">
        <v>275</v>
      </c>
      <c r="F44" s="56">
        <v>5</v>
      </c>
      <c r="G44" s="56" t="s">
        <v>16</v>
      </c>
      <c r="H44" s="94" t="s">
        <v>160</v>
      </c>
      <c r="I44" s="56">
        <v>2</v>
      </c>
      <c r="J44" s="30" t="s">
        <v>23</v>
      </c>
    </row>
    <row r="45" spans="1:10" ht="12.75" customHeight="1">
      <c r="A45" s="19">
        <f t="shared" si="1"/>
        <v>31</v>
      </c>
      <c r="B45" s="19" t="s">
        <v>302</v>
      </c>
      <c r="C45" s="56" t="s">
        <v>37</v>
      </c>
      <c r="D45" s="19" t="s">
        <v>21</v>
      </c>
      <c r="E45" s="56"/>
      <c r="F45" s="56">
        <v>1</v>
      </c>
      <c r="G45" s="56" t="s">
        <v>16</v>
      </c>
      <c r="H45" s="56"/>
      <c r="I45" s="56"/>
      <c r="J45" s="30" t="s">
        <v>23</v>
      </c>
    </row>
    <row r="46" spans="1:10" ht="12.75" customHeight="1">
      <c r="A46" s="19">
        <f t="shared" si="1"/>
        <v>32</v>
      </c>
      <c r="B46" s="19" t="s">
        <v>41</v>
      </c>
      <c r="C46" s="56" t="s">
        <v>196</v>
      </c>
      <c r="D46" s="19" t="s">
        <v>21</v>
      </c>
      <c r="E46" s="56" t="s">
        <v>197</v>
      </c>
      <c r="F46" s="56">
        <v>1</v>
      </c>
      <c r="G46" s="56" t="s">
        <v>16</v>
      </c>
      <c r="H46" s="56"/>
      <c r="I46" s="56"/>
      <c r="J46" s="30" t="s">
        <v>23</v>
      </c>
    </row>
    <row r="47" spans="1:10" ht="12.75" customHeight="1">
      <c r="A47" s="19">
        <f t="shared" si="1"/>
        <v>33</v>
      </c>
      <c r="B47" s="19" t="s">
        <v>41</v>
      </c>
      <c r="C47" s="56" t="s">
        <v>37</v>
      </c>
      <c r="D47" s="19" t="s">
        <v>21</v>
      </c>
      <c r="E47" s="56" t="s">
        <v>169</v>
      </c>
      <c r="F47" s="56">
        <v>1</v>
      </c>
      <c r="G47" s="56" t="s">
        <v>16</v>
      </c>
      <c r="H47" s="56"/>
      <c r="I47" s="56"/>
      <c r="J47" s="30" t="s">
        <v>23</v>
      </c>
    </row>
    <row r="48" spans="1:10" ht="12.75" customHeight="1">
      <c r="A48" s="19">
        <f t="shared" si="1"/>
        <v>34</v>
      </c>
      <c r="B48" s="19" t="s">
        <v>41</v>
      </c>
      <c r="C48" s="56" t="s">
        <v>198</v>
      </c>
      <c r="D48" s="19" t="s">
        <v>21</v>
      </c>
      <c r="E48" s="56" t="s">
        <v>199</v>
      </c>
      <c r="F48" s="56">
        <v>1</v>
      </c>
      <c r="G48" s="56" t="s">
        <v>16</v>
      </c>
      <c r="H48" s="56"/>
      <c r="I48" s="56"/>
      <c r="J48" s="30" t="s">
        <v>23</v>
      </c>
    </row>
    <row r="49" spans="1:10" ht="12.75" customHeight="1">
      <c r="A49" s="19">
        <f t="shared" si="1"/>
        <v>35</v>
      </c>
      <c r="B49" s="19" t="s">
        <v>41</v>
      </c>
      <c r="C49" s="56" t="s">
        <v>200</v>
      </c>
      <c r="D49" s="19" t="s">
        <v>21</v>
      </c>
      <c r="E49" s="56" t="s">
        <v>201</v>
      </c>
      <c r="F49" s="56">
        <v>1</v>
      </c>
      <c r="G49" s="56" t="s">
        <v>16</v>
      </c>
      <c r="H49" s="56"/>
      <c r="I49" s="56"/>
      <c r="J49" s="30" t="s">
        <v>23</v>
      </c>
    </row>
    <row r="50" spans="1:10" ht="12.75" customHeight="1">
      <c r="A50" s="19">
        <f t="shared" si="1"/>
        <v>36</v>
      </c>
      <c r="B50" s="19" t="s">
        <v>41</v>
      </c>
      <c r="C50" s="56" t="s">
        <v>170</v>
      </c>
      <c r="D50" s="19" t="s">
        <v>21</v>
      </c>
      <c r="E50" s="56" t="s">
        <v>202</v>
      </c>
      <c r="F50" s="56">
        <v>4</v>
      </c>
      <c r="G50" s="56" t="s">
        <v>16</v>
      </c>
      <c r="H50" s="56"/>
      <c r="I50" s="56"/>
      <c r="J50" s="30" t="s">
        <v>23</v>
      </c>
    </row>
    <row r="51" spans="1:10" ht="12.75" customHeight="1">
      <c r="A51" s="19">
        <f t="shared" si="1"/>
        <v>37</v>
      </c>
      <c r="B51" s="19" t="s">
        <v>41</v>
      </c>
      <c r="C51" s="56" t="s">
        <v>33</v>
      </c>
      <c r="D51" s="19" t="s">
        <v>21</v>
      </c>
      <c r="E51" s="56" t="s">
        <v>203</v>
      </c>
      <c r="F51" s="56">
        <v>1</v>
      </c>
      <c r="G51" s="56" t="s">
        <v>16</v>
      </c>
      <c r="H51" s="56"/>
      <c r="I51" s="56"/>
      <c r="J51" s="30" t="s">
        <v>23</v>
      </c>
    </row>
    <row r="52" spans="1:10" ht="12.75" customHeight="1">
      <c r="A52" s="19">
        <f t="shared" si="1"/>
        <v>38</v>
      </c>
      <c r="B52" s="19" t="s">
        <v>41</v>
      </c>
      <c r="C52" s="56" t="s">
        <v>204</v>
      </c>
      <c r="D52" s="19" t="s">
        <v>21</v>
      </c>
      <c r="E52" s="56" t="s">
        <v>205</v>
      </c>
      <c r="F52" s="56">
        <v>1</v>
      </c>
      <c r="G52" s="56" t="s">
        <v>16</v>
      </c>
      <c r="H52" s="56"/>
      <c r="I52" s="56"/>
      <c r="J52" s="30" t="s">
        <v>23</v>
      </c>
    </row>
    <row r="53" spans="1:10" ht="12.75" customHeight="1">
      <c r="A53" s="19">
        <f t="shared" si="1"/>
        <v>39</v>
      </c>
      <c r="B53" s="19" t="s">
        <v>41</v>
      </c>
      <c r="C53" s="56" t="s">
        <v>206</v>
      </c>
      <c r="D53" s="19" t="s">
        <v>21</v>
      </c>
      <c r="E53" s="56" t="s">
        <v>207</v>
      </c>
      <c r="F53" s="56">
        <v>3</v>
      </c>
      <c r="G53" s="56" t="s">
        <v>16</v>
      </c>
      <c r="H53" s="56"/>
      <c r="I53" s="56"/>
      <c r="J53" s="30" t="s">
        <v>23</v>
      </c>
    </row>
    <row r="54" spans="1:10" ht="12.75" customHeight="1">
      <c r="A54" s="19">
        <f t="shared" si="1"/>
        <v>40</v>
      </c>
      <c r="B54" s="19" t="s">
        <v>41</v>
      </c>
      <c r="C54" s="56" t="s">
        <v>277</v>
      </c>
      <c r="D54" s="19" t="s">
        <v>21</v>
      </c>
      <c r="E54" s="56"/>
      <c r="F54" s="56">
        <v>1</v>
      </c>
      <c r="G54" s="56" t="s">
        <v>16</v>
      </c>
      <c r="H54" s="56"/>
      <c r="I54" s="56"/>
      <c r="J54" s="30" t="s">
        <v>23</v>
      </c>
    </row>
    <row r="55" spans="1:10" ht="12.75" customHeight="1">
      <c r="A55" s="19">
        <f t="shared" si="1"/>
        <v>41</v>
      </c>
      <c r="B55" s="19" t="s">
        <v>41</v>
      </c>
      <c r="C55" s="56" t="s">
        <v>208</v>
      </c>
      <c r="D55" s="19" t="s">
        <v>21</v>
      </c>
      <c r="E55" s="56"/>
      <c r="F55" s="56">
        <v>1</v>
      </c>
      <c r="G55" s="56" t="s">
        <v>16</v>
      </c>
      <c r="H55" s="56"/>
      <c r="I55" s="56"/>
      <c r="J55" s="30" t="s">
        <v>23</v>
      </c>
    </row>
    <row r="56" spans="1:10" ht="12.75" customHeight="1">
      <c r="A56" s="19">
        <f t="shared" si="1"/>
        <v>42</v>
      </c>
      <c r="B56" s="19" t="s">
        <v>41</v>
      </c>
      <c r="C56" s="56" t="s">
        <v>278</v>
      </c>
      <c r="D56" s="56" t="s">
        <v>174</v>
      </c>
      <c r="E56" s="56"/>
      <c r="F56" s="56">
        <v>1</v>
      </c>
      <c r="G56" s="56" t="s">
        <v>16</v>
      </c>
      <c r="H56" s="56"/>
      <c r="I56" s="56"/>
      <c r="J56" s="30" t="s">
        <v>23</v>
      </c>
    </row>
    <row r="57" spans="1:10" ht="12.75" customHeight="1">
      <c r="A57" s="19">
        <f t="shared" si="1"/>
        <v>43</v>
      </c>
      <c r="B57" s="19" t="s">
        <v>41</v>
      </c>
      <c r="C57" s="56" t="s">
        <v>279</v>
      </c>
      <c r="D57" s="56" t="s">
        <v>174</v>
      </c>
      <c r="E57" s="56"/>
      <c r="F57" s="56">
        <v>1</v>
      </c>
      <c r="G57" s="56" t="s">
        <v>16</v>
      </c>
      <c r="H57" s="56"/>
      <c r="I57" s="56"/>
      <c r="J57" s="30" t="s">
        <v>23</v>
      </c>
    </row>
    <row r="58" spans="1:10" ht="12.75" customHeight="1">
      <c r="A58" s="19">
        <f t="shared" si="1"/>
        <v>44</v>
      </c>
      <c r="B58" s="19" t="s">
        <v>41</v>
      </c>
      <c r="C58" s="56" t="s">
        <v>280</v>
      </c>
      <c r="D58" s="56" t="s">
        <v>174</v>
      </c>
      <c r="E58" s="56"/>
      <c r="F58" s="56">
        <v>2</v>
      </c>
      <c r="G58" s="56" t="s">
        <v>16</v>
      </c>
      <c r="H58" s="94" t="s">
        <v>160</v>
      </c>
      <c r="I58" s="56">
        <v>2</v>
      </c>
      <c r="J58" s="30" t="s">
        <v>23</v>
      </c>
    </row>
    <row r="59" spans="1:10" ht="12.75" customHeight="1">
      <c r="A59" s="19">
        <f t="shared" si="1"/>
        <v>45</v>
      </c>
      <c r="B59" s="19" t="s">
        <v>41</v>
      </c>
      <c r="C59" s="56" t="s">
        <v>208</v>
      </c>
      <c r="D59" s="56" t="s">
        <v>174</v>
      </c>
      <c r="E59" s="56"/>
      <c r="F59" s="56">
        <v>1</v>
      </c>
      <c r="G59" s="56" t="s">
        <v>16</v>
      </c>
      <c r="H59" s="56"/>
      <c r="I59" s="56"/>
      <c r="J59" s="30" t="s">
        <v>23</v>
      </c>
    </row>
    <row r="60" spans="1:10" ht="12.75" customHeight="1">
      <c r="A60" s="19">
        <f t="shared" si="1"/>
        <v>46</v>
      </c>
      <c r="B60" s="19" t="s">
        <v>41</v>
      </c>
      <c r="C60" s="56" t="s">
        <v>281</v>
      </c>
      <c r="D60" s="56" t="s">
        <v>174</v>
      </c>
      <c r="E60" s="56"/>
      <c r="F60" s="56">
        <v>1</v>
      </c>
      <c r="G60" s="56" t="s">
        <v>16</v>
      </c>
      <c r="H60" s="56"/>
      <c r="I60" s="56"/>
      <c r="J60" s="30" t="s">
        <v>23</v>
      </c>
    </row>
    <row r="61" spans="1:10" ht="12.75" customHeight="1">
      <c r="A61" s="19">
        <f t="shared" si="1"/>
        <v>47</v>
      </c>
      <c r="B61" s="19" t="s">
        <v>41</v>
      </c>
      <c r="C61" s="56" t="s">
        <v>210</v>
      </c>
      <c r="D61" s="56" t="s">
        <v>174</v>
      </c>
      <c r="E61" s="56"/>
      <c r="F61" s="56">
        <v>1</v>
      </c>
      <c r="G61" s="56" t="s">
        <v>16</v>
      </c>
      <c r="H61" s="56"/>
      <c r="I61" s="56"/>
      <c r="J61" s="30" t="s">
        <v>23</v>
      </c>
    </row>
    <row r="62" spans="1:10" ht="12.75" customHeight="1">
      <c r="A62" s="19">
        <f t="shared" si="1"/>
        <v>48</v>
      </c>
      <c r="B62" s="56" t="s">
        <v>22</v>
      </c>
      <c r="C62" s="56" t="s">
        <v>50</v>
      </c>
      <c r="D62" s="19" t="s">
        <v>21</v>
      </c>
      <c r="E62" s="56" t="s">
        <v>51</v>
      </c>
      <c r="F62" s="56">
        <v>1</v>
      </c>
      <c r="G62" s="56" t="s">
        <v>16</v>
      </c>
      <c r="H62" s="56"/>
      <c r="I62" s="56"/>
      <c r="J62" s="30" t="s">
        <v>23</v>
      </c>
    </row>
    <row r="63" spans="1:10" ht="12.75" customHeight="1">
      <c r="A63" s="19">
        <f t="shared" si="1"/>
        <v>49</v>
      </c>
      <c r="B63" s="56" t="s">
        <v>22</v>
      </c>
      <c r="C63" s="56" t="s">
        <v>37</v>
      </c>
      <c r="D63" s="19" t="s">
        <v>21</v>
      </c>
      <c r="E63" s="56" t="s">
        <v>38</v>
      </c>
      <c r="F63" s="56">
        <v>3</v>
      </c>
      <c r="G63" s="56" t="s">
        <v>16</v>
      </c>
      <c r="H63" s="56"/>
      <c r="I63" s="56"/>
      <c r="J63" s="30" t="s">
        <v>23</v>
      </c>
    </row>
    <row r="64" spans="1:10" ht="12.75" customHeight="1">
      <c r="A64" s="19">
        <f t="shared" si="1"/>
        <v>50</v>
      </c>
      <c r="B64" s="56" t="s">
        <v>22</v>
      </c>
      <c r="C64" s="56" t="s">
        <v>200</v>
      </c>
      <c r="D64" s="19" t="s">
        <v>21</v>
      </c>
      <c r="E64" s="56" t="s">
        <v>211</v>
      </c>
      <c r="F64" s="56">
        <v>1</v>
      </c>
      <c r="G64" s="56" t="s">
        <v>16</v>
      </c>
      <c r="H64" s="56"/>
      <c r="I64" s="56"/>
      <c r="J64" s="30" t="s">
        <v>23</v>
      </c>
    </row>
    <row r="65" spans="1:10" ht="12.75" customHeight="1">
      <c r="A65" s="19">
        <f t="shared" si="1"/>
        <v>51</v>
      </c>
      <c r="B65" s="56" t="s">
        <v>22</v>
      </c>
      <c r="C65" s="56" t="s">
        <v>170</v>
      </c>
      <c r="D65" s="19" t="s">
        <v>21</v>
      </c>
      <c r="E65" s="56" t="s">
        <v>212</v>
      </c>
      <c r="F65" s="56">
        <v>1</v>
      </c>
      <c r="G65" s="56" t="s">
        <v>16</v>
      </c>
      <c r="H65" s="56"/>
      <c r="I65" s="56"/>
      <c r="J65" s="30" t="s">
        <v>23</v>
      </c>
    </row>
    <row r="66" spans="1:10" ht="12.75" customHeight="1">
      <c r="A66" s="19">
        <f t="shared" si="1"/>
        <v>52</v>
      </c>
      <c r="B66" s="56" t="s">
        <v>22</v>
      </c>
      <c r="C66" s="56" t="s">
        <v>163</v>
      </c>
      <c r="D66" s="19" t="s">
        <v>21</v>
      </c>
      <c r="E66" s="56" t="s">
        <v>213</v>
      </c>
      <c r="F66" s="56">
        <v>2</v>
      </c>
      <c r="G66" s="56" t="s">
        <v>16</v>
      </c>
      <c r="H66" s="56"/>
      <c r="I66" s="56"/>
      <c r="J66" s="30" t="s">
        <v>23</v>
      </c>
    </row>
    <row r="67" spans="1:10" ht="12.75" customHeight="1">
      <c r="A67" s="19">
        <f t="shared" si="1"/>
        <v>53</v>
      </c>
      <c r="B67" s="56" t="s">
        <v>22</v>
      </c>
      <c r="C67" s="56" t="s">
        <v>282</v>
      </c>
      <c r="D67" s="19" t="s">
        <v>21</v>
      </c>
      <c r="E67" s="56"/>
      <c r="F67" s="56">
        <v>2</v>
      </c>
      <c r="G67" s="56" t="s">
        <v>16</v>
      </c>
      <c r="H67" s="56"/>
      <c r="I67" s="56"/>
      <c r="J67" s="30" t="s">
        <v>23</v>
      </c>
    </row>
    <row r="68" spans="1:10" ht="12.75" customHeight="1">
      <c r="A68" s="19">
        <f t="shared" si="1"/>
        <v>54</v>
      </c>
      <c r="B68" s="56" t="s">
        <v>22</v>
      </c>
      <c r="C68" s="56" t="s">
        <v>92</v>
      </c>
      <c r="D68" s="19" t="s">
        <v>21</v>
      </c>
      <c r="E68" s="56"/>
      <c r="F68" s="56">
        <v>1</v>
      </c>
      <c r="G68" s="56" t="s">
        <v>16</v>
      </c>
      <c r="H68" s="56"/>
      <c r="I68" s="56"/>
      <c r="J68" s="30" t="s">
        <v>23</v>
      </c>
    </row>
    <row r="69" spans="1:10" ht="12.75" customHeight="1">
      <c r="A69" s="19">
        <f t="shared" si="1"/>
        <v>55</v>
      </c>
      <c r="B69" s="56" t="s">
        <v>22</v>
      </c>
      <c r="C69" s="56" t="s">
        <v>209</v>
      </c>
      <c r="D69" s="56" t="s">
        <v>174</v>
      </c>
      <c r="E69" s="56" t="s">
        <v>283</v>
      </c>
      <c r="F69" s="56">
        <v>2</v>
      </c>
      <c r="G69" s="56" t="s">
        <v>16</v>
      </c>
      <c r="H69" s="56"/>
      <c r="I69" s="56"/>
      <c r="J69" s="30" t="s">
        <v>23</v>
      </c>
    </row>
    <row r="70" spans="1:10" ht="12.75" customHeight="1">
      <c r="A70" s="19">
        <f t="shared" si="1"/>
        <v>56</v>
      </c>
      <c r="B70" s="56" t="s">
        <v>22</v>
      </c>
      <c r="C70" s="56" t="s">
        <v>284</v>
      </c>
      <c r="D70" s="56" t="s">
        <v>174</v>
      </c>
      <c r="E70" s="56"/>
      <c r="F70" s="56">
        <v>1</v>
      </c>
      <c r="G70" s="56" t="s">
        <v>16</v>
      </c>
      <c r="H70" s="56"/>
      <c r="I70" s="56"/>
      <c r="J70" s="30" t="s">
        <v>23</v>
      </c>
    </row>
    <row r="71" spans="1:10" ht="12.75" customHeight="1">
      <c r="A71" s="19">
        <f t="shared" si="1"/>
        <v>57</v>
      </c>
      <c r="B71" s="56" t="s">
        <v>176</v>
      </c>
      <c r="C71" s="56">
        <v>200</v>
      </c>
      <c r="D71" s="19" t="s">
        <v>21</v>
      </c>
      <c r="E71" s="56" t="s">
        <v>303</v>
      </c>
      <c r="F71" s="56">
        <v>2</v>
      </c>
      <c r="G71" s="56" t="s">
        <v>16</v>
      </c>
      <c r="H71" s="56"/>
      <c r="I71" s="56"/>
      <c r="J71" s="30" t="s">
        <v>23</v>
      </c>
    </row>
    <row r="72" spans="1:10" ht="12.75" customHeight="1">
      <c r="A72" s="19">
        <f t="shared" si="1"/>
        <v>58</v>
      </c>
      <c r="B72" s="56" t="s">
        <v>176</v>
      </c>
      <c r="C72" s="56" t="s">
        <v>89</v>
      </c>
      <c r="D72" s="56" t="s">
        <v>174</v>
      </c>
      <c r="E72" s="56" t="s">
        <v>285</v>
      </c>
      <c r="F72" s="56">
        <v>1</v>
      </c>
      <c r="G72" s="56" t="s">
        <v>16</v>
      </c>
      <c r="H72" s="56"/>
      <c r="I72" s="56"/>
      <c r="J72" s="30" t="s">
        <v>23</v>
      </c>
    </row>
    <row r="73" spans="1:10" ht="12.75" customHeight="1">
      <c r="A73" s="19">
        <f t="shared" si="1"/>
        <v>59</v>
      </c>
      <c r="B73" s="56" t="s">
        <v>176</v>
      </c>
      <c r="C73" s="56" t="s">
        <v>167</v>
      </c>
      <c r="D73" s="56" t="s">
        <v>174</v>
      </c>
      <c r="E73" s="56" t="s">
        <v>286</v>
      </c>
      <c r="F73" s="56">
        <v>2</v>
      </c>
      <c r="G73" s="56" t="s">
        <v>16</v>
      </c>
      <c r="H73" s="94" t="s">
        <v>160</v>
      </c>
      <c r="I73" s="56">
        <v>2</v>
      </c>
      <c r="J73" s="30" t="s">
        <v>23</v>
      </c>
    </row>
    <row r="74" spans="1:10" ht="12.75" customHeight="1">
      <c r="A74" s="19">
        <f t="shared" si="1"/>
        <v>60</v>
      </c>
      <c r="B74" s="56" t="s">
        <v>177</v>
      </c>
      <c r="C74" s="56">
        <v>100</v>
      </c>
      <c r="D74" s="56" t="s">
        <v>291</v>
      </c>
      <c r="E74" s="56" t="s">
        <v>292</v>
      </c>
      <c r="F74" s="56">
        <v>4</v>
      </c>
      <c r="G74" s="56" t="s">
        <v>16</v>
      </c>
      <c r="H74" s="56"/>
      <c r="I74" s="56"/>
      <c r="J74" s="30" t="s">
        <v>130</v>
      </c>
    </row>
    <row r="75" spans="1:10" ht="12.75" customHeight="1">
      <c r="A75" s="19">
        <f t="shared" si="1"/>
        <v>61</v>
      </c>
      <c r="B75" s="56" t="s">
        <v>177</v>
      </c>
      <c r="C75" s="56">
        <v>125</v>
      </c>
      <c r="D75" s="56" t="s">
        <v>291</v>
      </c>
      <c r="E75" s="56" t="s">
        <v>293</v>
      </c>
      <c r="F75" s="56">
        <v>6</v>
      </c>
      <c r="G75" s="56" t="s">
        <v>16</v>
      </c>
      <c r="H75" s="56"/>
      <c r="I75" s="56"/>
      <c r="J75" s="30" t="s">
        <v>130</v>
      </c>
    </row>
    <row r="76" spans="1:10" ht="12.75" customHeight="1">
      <c r="A76" s="19">
        <f t="shared" si="1"/>
        <v>62</v>
      </c>
      <c r="B76" s="56" t="s">
        <v>177</v>
      </c>
      <c r="C76" s="56">
        <v>160</v>
      </c>
      <c r="D76" s="56" t="s">
        <v>291</v>
      </c>
      <c r="E76" s="56" t="s">
        <v>62</v>
      </c>
      <c r="F76" s="56">
        <v>8</v>
      </c>
      <c r="G76" s="56" t="s">
        <v>16</v>
      </c>
      <c r="H76" s="56"/>
      <c r="I76" s="56"/>
      <c r="J76" s="30" t="s">
        <v>130</v>
      </c>
    </row>
    <row r="77" spans="1:10" ht="12.75" customHeight="1">
      <c r="A77" s="19">
        <f t="shared" si="1"/>
        <v>63</v>
      </c>
      <c r="B77" s="56" t="s">
        <v>177</v>
      </c>
      <c r="C77" s="56">
        <v>200</v>
      </c>
      <c r="D77" s="56" t="s">
        <v>291</v>
      </c>
      <c r="E77" s="56" t="s">
        <v>63</v>
      </c>
      <c r="F77" s="56">
        <v>2</v>
      </c>
      <c r="G77" s="56" t="s">
        <v>16</v>
      </c>
      <c r="H77" s="56"/>
      <c r="I77" s="56"/>
      <c r="J77" s="30" t="s">
        <v>130</v>
      </c>
    </row>
    <row r="78" spans="1:10" ht="12.75" customHeight="1">
      <c r="A78" s="19">
        <f t="shared" si="1"/>
        <v>64</v>
      </c>
      <c r="B78" s="56" t="s">
        <v>129</v>
      </c>
      <c r="C78" s="56" t="s">
        <v>289</v>
      </c>
      <c r="D78" s="56" t="s">
        <v>125</v>
      </c>
      <c r="E78" s="56" t="s">
        <v>290</v>
      </c>
      <c r="F78" s="56">
        <v>4</v>
      </c>
      <c r="G78" s="56" t="s">
        <v>16</v>
      </c>
      <c r="H78" s="56"/>
      <c r="I78" s="56"/>
      <c r="J78" s="30" t="s">
        <v>130</v>
      </c>
    </row>
    <row r="79" spans="1:10" ht="12.75" customHeight="1">
      <c r="A79" s="19">
        <f t="shared" si="1"/>
        <v>65</v>
      </c>
      <c r="B79" s="25" t="s">
        <v>304</v>
      </c>
      <c r="C79" s="15"/>
      <c r="D79" s="15" t="s">
        <v>305</v>
      </c>
      <c r="E79" s="15" t="s">
        <v>306</v>
      </c>
      <c r="F79" s="19">
        <v>1</v>
      </c>
      <c r="G79" s="15" t="s">
        <v>25</v>
      </c>
      <c r="H79" s="15"/>
      <c r="I79" s="15"/>
      <c r="J79" s="25" t="s">
        <v>307</v>
      </c>
    </row>
    <row r="80" spans="1:10" ht="12.75" customHeight="1">
      <c r="A80" s="19">
        <f t="shared" si="1"/>
        <v>66</v>
      </c>
      <c r="B80" s="19" t="s">
        <v>42</v>
      </c>
      <c r="C80" s="56">
        <v>100</v>
      </c>
      <c r="D80" s="56" t="s">
        <v>40</v>
      </c>
      <c r="E80" s="56" t="s">
        <v>126</v>
      </c>
      <c r="F80" s="56">
        <v>4</v>
      </c>
      <c r="G80" s="56" t="s">
        <v>16</v>
      </c>
      <c r="H80" s="94"/>
      <c r="I80" s="56"/>
      <c r="J80" s="19" t="s">
        <v>43</v>
      </c>
    </row>
    <row r="81" spans="1:10" ht="12.75" customHeight="1">
      <c r="A81" s="19">
        <f t="shared" si="1"/>
        <v>67</v>
      </c>
      <c r="B81" s="19" t="s">
        <v>42</v>
      </c>
      <c r="C81" s="56">
        <v>125</v>
      </c>
      <c r="D81" s="56" t="s">
        <v>40</v>
      </c>
      <c r="E81" s="56" t="s">
        <v>171</v>
      </c>
      <c r="F81" s="56">
        <v>9</v>
      </c>
      <c r="G81" s="56" t="s">
        <v>16</v>
      </c>
      <c r="H81" s="56"/>
      <c r="I81" s="56"/>
      <c r="J81" s="19" t="s">
        <v>43</v>
      </c>
    </row>
    <row r="82" spans="1:10" ht="12.75" customHeight="1">
      <c r="A82" s="19">
        <f t="shared" si="1"/>
        <v>68</v>
      </c>
      <c r="B82" s="19" t="s">
        <v>42</v>
      </c>
      <c r="C82" s="56">
        <v>160</v>
      </c>
      <c r="D82" s="56" t="s">
        <v>40</v>
      </c>
      <c r="E82" s="56" t="s">
        <v>127</v>
      </c>
      <c r="F82" s="56">
        <v>6</v>
      </c>
      <c r="G82" s="56" t="s">
        <v>16</v>
      </c>
      <c r="H82" s="56"/>
      <c r="I82" s="56"/>
      <c r="J82" s="19" t="s">
        <v>43</v>
      </c>
    </row>
    <row r="83" spans="1:10" ht="12.75" customHeight="1">
      <c r="A83" s="19">
        <f t="shared" si="1"/>
        <v>69</v>
      </c>
      <c r="B83" s="19" t="s">
        <v>42</v>
      </c>
      <c r="C83" s="56">
        <v>200</v>
      </c>
      <c r="D83" s="56" t="s">
        <v>40</v>
      </c>
      <c r="E83" s="56" t="s">
        <v>137</v>
      </c>
      <c r="F83" s="56">
        <v>3</v>
      </c>
      <c r="G83" s="56" t="s">
        <v>16</v>
      </c>
      <c r="H83" s="94"/>
      <c r="I83" s="56"/>
      <c r="J83" s="19" t="s">
        <v>43</v>
      </c>
    </row>
    <row r="84" spans="1:10" ht="12.75" customHeight="1">
      <c r="A84" s="19">
        <f t="shared" si="1"/>
        <v>70</v>
      </c>
      <c r="B84" s="19" t="s">
        <v>42</v>
      </c>
      <c r="C84" s="56" t="s">
        <v>165</v>
      </c>
      <c r="D84" s="56" t="s">
        <v>172</v>
      </c>
      <c r="E84" s="56" t="s">
        <v>296</v>
      </c>
      <c r="F84" s="56">
        <v>2</v>
      </c>
      <c r="G84" s="56" t="s">
        <v>16</v>
      </c>
      <c r="H84" s="56"/>
      <c r="I84" s="56"/>
      <c r="J84" s="30" t="s">
        <v>130</v>
      </c>
    </row>
    <row r="85" spans="1:10" ht="12.75" customHeight="1">
      <c r="A85" s="19">
        <f t="shared" si="1"/>
        <v>71</v>
      </c>
      <c r="B85" s="81" t="s">
        <v>132</v>
      </c>
      <c r="C85" s="56">
        <v>100</v>
      </c>
      <c r="D85" s="56" t="s">
        <v>128</v>
      </c>
      <c r="E85" s="56" t="s">
        <v>136</v>
      </c>
      <c r="F85" s="56">
        <v>1</v>
      </c>
      <c r="G85" s="56" t="s">
        <v>16</v>
      </c>
      <c r="H85" s="56"/>
      <c r="I85" s="56"/>
      <c r="J85" s="30" t="s">
        <v>130</v>
      </c>
    </row>
    <row r="86" spans="1:10" ht="12.75" customHeight="1">
      <c r="A86" s="19">
        <f t="shared" si="1"/>
        <v>72</v>
      </c>
      <c r="B86" s="81" t="s">
        <v>132</v>
      </c>
      <c r="C86" s="56">
        <v>125</v>
      </c>
      <c r="D86" s="56" t="s">
        <v>128</v>
      </c>
      <c r="E86" s="56" t="s">
        <v>175</v>
      </c>
      <c r="F86" s="56">
        <v>4</v>
      </c>
      <c r="G86" s="56" t="s">
        <v>16</v>
      </c>
      <c r="H86" s="56"/>
      <c r="I86" s="56"/>
      <c r="J86" s="30" t="s">
        <v>130</v>
      </c>
    </row>
    <row r="87" spans="1:10" ht="12.75" customHeight="1">
      <c r="A87" s="19">
        <f t="shared" si="1"/>
        <v>73</v>
      </c>
      <c r="B87" s="81" t="s">
        <v>132</v>
      </c>
      <c r="C87" s="56" t="s">
        <v>165</v>
      </c>
      <c r="D87" s="56" t="s">
        <v>173</v>
      </c>
      <c r="E87" s="56" t="s">
        <v>301</v>
      </c>
      <c r="F87" s="56">
        <v>2</v>
      </c>
      <c r="G87" s="56" t="s">
        <v>16</v>
      </c>
      <c r="H87" s="56"/>
      <c r="I87" s="56"/>
      <c r="J87" s="30" t="s">
        <v>131</v>
      </c>
    </row>
    <row r="88" spans="1:10" ht="12.75" customHeight="1">
      <c r="A88" s="19">
        <f t="shared" si="1"/>
        <v>74</v>
      </c>
      <c r="B88" s="19" t="s">
        <v>29</v>
      </c>
      <c r="C88" s="56" t="s">
        <v>89</v>
      </c>
      <c r="D88" s="56" t="s">
        <v>214</v>
      </c>
      <c r="E88" s="56" t="s">
        <v>298</v>
      </c>
      <c r="F88" s="56">
        <v>1</v>
      </c>
      <c r="G88" s="56" t="s">
        <v>16</v>
      </c>
      <c r="H88" s="56"/>
      <c r="I88" s="56"/>
      <c r="J88" s="19" t="s">
        <v>43</v>
      </c>
    </row>
    <row r="89" spans="1:10" ht="12.75" customHeight="1">
      <c r="A89" s="19">
        <f t="shared" si="1"/>
        <v>75</v>
      </c>
      <c r="B89" s="19" t="s">
        <v>29</v>
      </c>
      <c r="C89" s="56" t="s">
        <v>89</v>
      </c>
      <c r="D89" s="56" t="s">
        <v>214</v>
      </c>
      <c r="E89" s="56" t="s">
        <v>297</v>
      </c>
      <c r="F89" s="56">
        <v>1</v>
      </c>
      <c r="G89" s="56" t="s">
        <v>16</v>
      </c>
      <c r="H89" s="56"/>
      <c r="I89" s="56"/>
      <c r="J89" s="19" t="s">
        <v>43</v>
      </c>
    </row>
    <row r="90" spans="1:10" ht="12.75" customHeight="1">
      <c r="A90" s="19">
        <f t="shared" si="1"/>
        <v>76</v>
      </c>
      <c r="B90" s="19" t="s">
        <v>29</v>
      </c>
      <c r="C90" s="56" t="s">
        <v>167</v>
      </c>
      <c r="D90" s="56" t="s">
        <v>214</v>
      </c>
      <c r="E90" s="56" t="s">
        <v>299</v>
      </c>
      <c r="F90" s="56">
        <v>1</v>
      </c>
      <c r="G90" s="56" t="s">
        <v>16</v>
      </c>
      <c r="H90" s="56"/>
      <c r="I90" s="56"/>
      <c r="J90" s="19" t="s">
        <v>43</v>
      </c>
    </row>
    <row r="91" spans="1:10" ht="12.75" customHeight="1">
      <c r="A91" s="19">
        <f t="shared" si="1"/>
        <v>77</v>
      </c>
      <c r="B91" s="19" t="s">
        <v>29</v>
      </c>
      <c r="C91" s="56">
        <v>315</v>
      </c>
      <c r="D91" s="56" t="s">
        <v>113</v>
      </c>
      <c r="E91" s="56" t="s">
        <v>300</v>
      </c>
      <c r="F91" s="56">
        <v>1</v>
      </c>
      <c r="G91" s="56" t="s">
        <v>16</v>
      </c>
      <c r="H91" s="94" t="s">
        <v>160</v>
      </c>
      <c r="I91" s="56">
        <v>1</v>
      </c>
      <c r="J91" s="30" t="s">
        <v>23</v>
      </c>
    </row>
    <row r="92" spans="1:10" ht="12.75" customHeight="1">
      <c r="A92" s="19">
        <f t="shared" si="1"/>
        <v>78</v>
      </c>
      <c r="B92" s="30" t="s">
        <v>133</v>
      </c>
      <c r="C92" s="56" t="s">
        <v>287</v>
      </c>
      <c r="D92" s="56" t="s">
        <v>124</v>
      </c>
      <c r="E92" s="56" t="s">
        <v>288</v>
      </c>
      <c r="F92" s="56">
        <v>1</v>
      </c>
      <c r="G92" s="61"/>
      <c r="H92" s="61"/>
      <c r="I92" s="61"/>
      <c r="J92" s="30" t="s">
        <v>131</v>
      </c>
    </row>
    <row r="93" spans="1:10" ht="12.75" customHeight="1">
      <c r="A93" s="19">
        <f aca="true" t="shared" si="2" ref="A93:A100">A92+1</f>
        <v>79</v>
      </c>
      <c r="B93" s="30" t="s">
        <v>115</v>
      </c>
      <c r="C93" s="56">
        <v>315</v>
      </c>
      <c r="D93" s="56" t="s">
        <v>294</v>
      </c>
      <c r="E93" s="56" t="s">
        <v>295</v>
      </c>
      <c r="F93" s="56">
        <v>1</v>
      </c>
      <c r="G93" s="61"/>
      <c r="H93" s="61"/>
      <c r="I93" s="61"/>
      <c r="J93" s="30" t="s">
        <v>23</v>
      </c>
    </row>
    <row r="94" spans="1:10" ht="14.25">
      <c r="A94" s="19">
        <f t="shared" si="2"/>
        <v>80</v>
      </c>
      <c r="B94" s="19" t="s">
        <v>178</v>
      </c>
      <c r="C94" s="61"/>
      <c r="D94" s="61"/>
      <c r="E94" s="61"/>
      <c r="F94" s="56">
        <v>12</v>
      </c>
      <c r="G94" s="19" t="s">
        <v>114</v>
      </c>
      <c r="H94" s="61"/>
      <c r="I94" s="61"/>
      <c r="J94" s="81" t="s">
        <v>179</v>
      </c>
    </row>
    <row r="95" spans="1:10" ht="12.75">
      <c r="A95" s="19">
        <f t="shared" si="2"/>
        <v>81</v>
      </c>
      <c r="B95" s="19" t="s">
        <v>308</v>
      </c>
      <c r="C95" s="56" t="s">
        <v>91</v>
      </c>
      <c r="D95" s="61"/>
      <c r="E95" s="61"/>
      <c r="F95" s="56">
        <v>12</v>
      </c>
      <c r="G95" s="19" t="s">
        <v>16</v>
      </c>
      <c r="H95" s="61"/>
      <c r="I95" s="61"/>
      <c r="J95" s="81"/>
    </row>
    <row r="96" spans="1:13" ht="12.75">
      <c r="A96" s="19">
        <f t="shared" si="2"/>
        <v>82</v>
      </c>
      <c r="B96" s="19" t="s">
        <v>44</v>
      </c>
      <c r="C96" s="81"/>
      <c r="D96" s="81"/>
      <c r="E96" s="81"/>
      <c r="F96" s="81">
        <v>12</v>
      </c>
      <c r="G96" s="19" t="s">
        <v>16</v>
      </c>
      <c r="H96" s="81"/>
      <c r="I96" s="81"/>
      <c r="J96" s="19" t="s">
        <v>31</v>
      </c>
      <c r="K96" s="59"/>
      <c r="M96" s="60"/>
    </row>
    <row r="97" spans="1:14" ht="14.25">
      <c r="A97" s="19">
        <f t="shared" si="2"/>
        <v>83</v>
      </c>
      <c r="B97" s="19" t="s">
        <v>328</v>
      </c>
      <c r="C97" s="81"/>
      <c r="D97" s="81"/>
      <c r="E97" s="81"/>
      <c r="F97" s="81">
        <v>20</v>
      </c>
      <c r="G97" s="19" t="s">
        <v>114</v>
      </c>
      <c r="H97" s="81"/>
      <c r="I97" s="81"/>
      <c r="J97" s="19" t="s">
        <v>330</v>
      </c>
      <c r="K97">
        <v>0.315</v>
      </c>
      <c r="L97"/>
      <c r="M97" s="60">
        <f>PI()*K97</f>
        <v>0.9896016858807848</v>
      </c>
      <c r="N97" s="12" t="e">
        <f>M97*#REF!</f>
        <v>#REF!</v>
      </c>
    </row>
    <row r="98" spans="1:14" ht="14.25">
      <c r="A98" s="19">
        <f t="shared" si="2"/>
        <v>84</v>
      </c>
      <c r="B98" s="19" t="s">
        <v>329</v>
      </c>
      <c r="C98" s="81"/>
      <c r="D98" s="81"/>
      <c r="E98" s="81"/>
      <c r="F98" s="81">
        <v>20</v>
      </c>
      <c r="G98" s="19" t="s">
        <v>114</v>
      </c>
      <c r="H98" s="81"/>
      <c r="I98" s="81"/>
      <c r="J98" s="19" t="s">
        <v>330</v>
      </c>
      <c r="K98">
        <v>0.3</v>
      </c>
      <c r="L98">
        <v>0.3</v>
      </c>
      <c r="M98" s="60">
        <f>K98*2+L98*2</f>
        <v>1.2</v>
      </c>
      <c r="N98" s="12" t="e">
        <f>M98*#REF!</f>
        <v>#REF!</v>
      </c>
    </row>
    <row r="99" spans="1:14" ht="12.75">
      <c r="A99" s="19">
        <f t="shared" si="2"/>
        <v>85</v>
      </c>
      <c r="B99" s="19" t="s">
        <v>30</v>
      </c>
      <c r="C99" s="19"/>
      <c r="D99" s="19"/>
      <c r="E99" s="19"/>
      <c r="F99" s="19">
        <v>25</v>
      </c>
      <c r="G99" s="19" t="s">
        <v>16</v>
      </c>
      <c r="H99" s="19"/>
      <c r="I99" s="19"/>
      <c r="J99" s="19" t="s">
        <v>31</v>
      </c>
      <c r="K99">
        <v>0.315</v>
      </c>
      <c r="L99"/>
      <c r="M99" s="60">
        <f>PI()*K99</f>
        <v>0.9896016858807848</v>
      </c>
      <c r="N99" s="12" t="e">
        <f>M99*#REF!*K99</f>
        <v>#REF!</v>
      </c>
    </row>
    <row r="100" spans="1:14" ht="25.5">
      <c r="A100" s="19">
        <f t="shared" si="2"/>
        <v>86</v>
      </c>
      <c r="B100" s="30" t="s">
        <v>32</v>
      </c>
      <c r="C100" s="19"/>
      <c r="D100" s="19"/>
      <c r="E100" s="19"/>
      <c r="F100" s="19">
        <v>1</v>
      </c>
      <c r="G100" s="19" t="s">
        <v>25</v>
      </c>
      <c r="H100" s="19"/>
      <c r="I100" s="19"/>
      <c r="J100" s="19" t="s">
        <v>31</v>
      </c>
      <c r="K100">
        <v>0.315</v>
      </c>
      <c r="L100"/>
      <c r="M100" s="60">
        <f>PI()*K100</f>
        <v>0.9896016858807848</v>
      </c>
      <c r="N100" s="12" t="e">
        <f>M100*#REF!*K100</f>
        <v>#REF!</v>
      </c>
    </row>
    <row r="101" spans="1:14" ht="12.75">
      <c r="A101" s="85"/>
      <c r="K101">
        <v>0.315</v>
      </c>
      <c r="L101"/>
      <c r="M101" s="60">
        <f>PI()*K101</f>
        <v>0.9896016858807848</v>
      </c>
      <c r="N101" s="12" t="e">
        <f>M101*#REF!*K101</f>
        <v>#REF!</v>
      </c>
    </row>
    <row r="102" spans="1:14" ht="12.75">
      <c r="A102" s="85"/>
      <c r="K102">
        <v>0.315</v>
      </c>
      <c r="L102"/>
      <c r="M102" s="60">
        <f>PI()*K102</f>
        <v>0.9896016858807848</v>
      </c>
      <c r="N102" s="12" t="e">
        <f>M102*#REF!*K102</f>
        <v>#REF!</v>
      </c>
    </row>
    <row r="103" spans="5:14" ht="12.75">
      <c r="E103" s="20" t="s">
        <v>20</v>
      </c>
      <c r="F103" s="22" t="s">
        <v>19</v>
      </c>
      <c r="G103" s="21"/>
      <c r="H103" s="21"/>
      <c r="K103">
        <v>0.315</v>
      </c>
      <c r="L103"/>
      <c r="M103" s="60">
        <f>PI()*K103</f>
        <v>0.9896016858807848</v>
      </c>
      <c r="N103" s="12" t="e">
        <f>M103*#REF!*K103</f>
        <v>#REF!</v>
      </c>
    </row>
    <row r="104" spans="5:14" ht="12.75">
      <c r="E104" s="21"/>
      <c r="F104" s="22" t="s">
        <v>18</v>
      </c>
      <c r="G104" s="23"/>
      <c r="H104" s="23"/>
      <c r="N104" s="12" t="e">
        <f>SUM(N97:N103)</f>
        <v>#REF!</v>
      </c>
    </row>
    <row r="105" ht="12.75">
      <c r="M105" s="60"/>
    </row>
  </sheetData>
  <mergeCells count="9">
    <mergeCell ref="C1:J1"/>
    <mergeCell ref="C2:J2"/>
    <mergeCell ref="C3:J3"/>
    <mergeCell ref="C4:J4"/>
    <mergeCell ref="A6:J6"/>
    <mergeCell ref="F5:I5"/>
    <mergeCell ref="A17:J17"/>
    <mergeCell ref="A26:J26"/>
    <mergeCell ref="A9:J9"/>
  </mergeCells>
  <printOptions/>
  <pageMargins left="0.72" right="0.3" top="0.75" bottom="0.39" header="0.39" footer="0.2"/>
  <pageSetup horizontalDpi="600" verticalDpi="600" orientation="landscape" paperSize="9" scale="65" r:id="rId1"/>
  <headerFooter alignWithMargins="0">
    <oddHeader>&amp;L&amp;"Arial,Italic"&amp;9Objekts: Pagraba telpu rekonstrukcija (lit.010); Pilsoņu  iela 13, Rīga&amp;R&amp;"Arial,Bold Italic"&amp;8AVK daļa
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" sqref="B7"/>
    </sheetView>
  </sheetViews>
  <sheetFormatPr defaultColWidth="9.140625" defaultRowHeight="12.75"/>
  <cols>
    <col min="1" max="1" width="5.140625" style="12" customWidth="1"/>
    <col min="2" max="2" width="56.140625" style="12" customWidth="1"/>
    <col min="3" max="3" width="16.8515625" style="12" customWidth="1"/>
    <col min="4" max="4" width="9.421875" style="12" customWidth="1"/>
    <col min="5" max="5" width="27.57421875" style="12" customWidth="1"/>
    <col min="6" max="6" width="6.57421875" style="12" customWidth="1"/>
    <col min="7" max="7" width="7.00390625" style="12" customWidth="1"/>
    <col min="8" max="8" width="10.421875" style="12" customWidth="1"/>
    <col min="9" max="9" width="7.140625" style="12" customWidth="1"/>
    <col min="10" max="10" width="21.28125" style="12" customWidth="1"/>
    <col min="11" max="16384" width="9.140625" style="12" customWidth="1"/>
  </cols>
  <sheetData>
    <row r="1" spans="1:10" ht="15" customHeight="1">
      <c r="A1" s="86"/>
      <c r="B1" s="2" t="s">
        <v>219</v>
      </c>
      <c r="C1" s="98"/>
      <c r="D1" s="98"/>
      <c r="E1" s="98"/>
      <c r="F1" s="98"/>
      <c r="G1" s="98"/>
      <c r="H1" s="98"/>
      <c r="I1" s="98"/>
      <c r="J1" s="98"/>
    </row>
    <row r="2" spans="1:10" ht="18.75" customHeight="1">
      <c r="A2" s="87"/>
      <c r="B2" s="4" t="s">
        <v>120</v>
      </c>
      <c r="C2" s="98" t="s">
        <v>217</v>
      </c>
      <c r="D2" s="98"/>
      <c r="E2" s="98"/>
      <c r="F2" s="98"/>
      <c r="G2" s="98"/>
      <c r="H2" s="98"/>
      <c r="I2" s="98"/>
      <c r="J2" s="98"/>
    </row>
    <row r="3" spans="1:10" ht="25.5" customHeight="1">
      <c r="A3" s="87"/>
      <c r="B3" s="5" t="s">
        <v>7</v>
      </c>
      <c r="C3" s="99" t="s">
        <v>218</v>
      </c>
      <c r="D3" s="99"/>
      <c r="E3" s="99"/>
      <c r="F3" s="99"/>
      <c r="G3" s="99"/>
      <c r="H3" s="99"/>
      <c r="I3" s="99"/>
      <c r="J3" s="99"/>
    </row>
    <row r="4" spans="1:10" ht="15" customHeight="1">
      <c r="A4" s="87"/>
      <c r="B4" s="7" t="s">
        <v>86</v>
      </c>
      <c r="C4" s="105" t="s">
        <v>141</v>
      </c>
      <c r="D4" s="105"/>
      <c r="E4" s="105"/>
      <c r="F4" s="105"/>
      <c r="G4" s="105"/>
      <c r="H4" s="105"/>
      <c r="I4" s="105"/>
      <c r="J4" s="105"/>
    </row>
    <row r="5" spans="1:10" ht="12.75">
      <c r="A5" s="87"/>
      <c r="B5" s="7" t="s">
        <v>8</v>
      </c>
      <c r="C5" s="88"/>
      <c r="D5" s="87"/>
      <c r="E5" s="88" t="s">
        <v>9</v>
      </c>
      <c r="F5" s="103">
        <v>1</v>
      </c>
      <c r="G5" s="103"/>
      <c r="H5" s="103"/>
      <c r="I5" s="103"/>
      <c r="J5" s="89" t="s">
        <v>261</v>
      </c>
    </row>
    <row r="6" spans="1:10" ht="20.25">
      <c r="A6" s="102" t="s">
        <v>313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45">
      <c r="A7" s="38" t="s">
        <v>5</v>
      </c>
      <c r="B7" s="38" t="s">
        <v>10</v>
      </c>
      <c r="C7" s="27" t="s">
        <v>17</v>
      </c>
      <c r="D7" s="38" t="s">
        <v>11</v>
      </c>
      <c r="E7" s="38" t="s">
        <v>12</v>
      </c>
      <c r="F7" s="38" t="s">
        <v>13</v>
      </c>
      <c r="G7" s="38" t="s">
        <v>14</v>
      </c>
      <c r="H7" s="27" t="s">
        <v>45</v>
      </c>
      <c r="I7" s="34" t="s">
        <v>57</v>
      </c>
      <c r="J7" s="38" t="s">
        <v>15</v>
      </c>
    </row>
    <row r="8" spans="1:10" s="13" customFormat="1" ht="12.75">
      <c r="A8" s="90">
        <v>1</v>
      </c>
      <c r="B8" s="90">
        <v>2</v>
      </c>
      <c r="C8" s="90">
        <v>3</v>
      </c>
      <c r="D8" s="90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</row>
    <row r="9" spans="1:10" ht="12.75" customHeight="1">
      <c r="A9" s="104" t="s">
        <v>24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 ht="12.75" customHeight="1">
      <c r="A10" s="19">
        <v>1</v>
      </c>
      <c r="B10" s="91" t="s">
        <v>27</v>
      </c>
      <c r="C10" s="56">
        <v>125</v>
      </c>
      <c r="D10" s="19" t="s">
        <v>21</v>
      </c>
      <c r="E10" s="56" t="s">
        <v>34</v>
      </c>
      <c r="F10" s="56">
        <v>5</v>
      </c>
      <c r="G10" s="56" t="s">
        <v>6</v>
      </c>
      <c r="H10" s="56"/>
      <c r="I10" s="56"/>
      <c r="J10" s="30" t="s">
        <v>23</v>
      </c>
    </row>
    <row r="11" spans="1:10" ht="12.75" customHeight="1">
      <c r="A11" s="19">
        <f aca="true" t="shared" si="0" ref="A11:A28">A10+1</f>
        <v>2</v>
      </c>
      <c r="B11" s="91" t="s">
        <v>27</v>
      </c>
      <c r="C11" s="56">
        <v>160</v>
      </c>
      <c r="D11" s="19" t="s">
        <v>21</v>
      </c>
      <c r="E11" s="56" t="s">
        <v>35</v>
      </c>
      <c r="F11" s="56">
        <v>15</v>
      </c>
      <c r="G11" s="56" t="s">
        <v>6</v>
      </c>
      <c r="H11" s="56"/>
      <c r="I11" s="56"/>
      <c r="J11" s="30" t="s">
        <v>23</v>
      </c>
    </row>
    <row r="12" spans="1:10" ht="12.75" customHeight="1">
      <c r="A12" s="19">
        <f t="shared" si="0"/>
        <v>3</v>
      </c>
      <c r="B12" s="91" t="s">
        <v>27</v>
      </c>
      <c r="C12" s="56">
        <v>200</v>
      </c>
      <c r="D12" s="19" t="s">
        <v>21</v>
      </c>
      <c r="E12" s="56" t="s">
        <v>159</v>
      </c>
      <c r="F12" s="56">
        <v>5</v>
      </c>
      <c r="G12" s="56" t="s">
        <v>6</v>
      </c>
      <c r="H12" s="56"/>
      <c r="I12" s="56"/>
      <c r="J12" s="30" t="s">
        <v>23</v>
      </c>
    </row>
    <row r="13" spans="1:10" ht="12.75" customHeight="1">
      <c r="A13" s="19">
        <f t="shared" si="0"/>
        <v>4</v>
      </c>
      <c r="B13" s="56" t="s">
        <v>164</v>
      </c>
      <c r="C13" s="56">
        <v>160</v>
      </c>
      <c r="D13" s="19" t="s">
        <v>21</v>
      </c>
      <c r="E13" s="56" t="s">
        <v>312</v>
      </c>
      <c r="F13" s="56">
        <v>4</v>
      </c>
      <c r="G13" s="56" t="s">
        <v>16</v>
      </c>
      <c r="H13" s="56"/>
      <c r="I13" s="56"/>
      <c r="J13" s="30" t="s">
        <v>23</v>
      </c>
    </row>
    <row r="14" spans="1:10" ht="12.75" customHeight="1">
      <c r="A14" s="19">
        <f t="shared" si="0"/>
        <v>5</v>
      </c>
      <c r="B14" s="56" t="s">
        <v>28</v>
      </c>
      <c r="C14" s="56">
        <v>125</v>
      </c>
      <c r="D14" s="19" t="s">
        <v>21</v>
      </c>
      <c r="E14" s="56" t="s">
        <v>36</v>
      </c>
      <c r="F14" s="56">
        <v>2</v>
      </c>
      <c r="G14" s="56" t="s">
        <v>16</v>
      </c>
      <c r="H14" s="56"/>
      <c r="I14" s="56"/>
      <c r="J14" s="30" t="s">
        <v>23</v>
      </c>
    </row>
    <row r="15" spans="1:10" ht="12.75" customHeight="1">
      <c r="A15" s="19">
        <f t="shared" si="0"/>
        <v>6</v>
      </c>
      <c r="B15" s="56" t="s">
        <v>28</v>
      </c>
      <c r="C15" s="56">
        <v>160</v>
      </c>
      <c r="D15" s="19" t="s">
        <v>21</v>
      </c>
      <c r="E15" s="56" t="s">
        <v>49</v>
      </c>
      <c r="F15" s="56">
        <v>3</v>
      </c>
      <c r="G15" s="56" t="s">
        <v>16</v>
      </c>
      <c r="H15" s="56"/>
      <c r="I15" s="56"/>
      <c r="J15" s="30" t="s">
        <v>23</v>
      </c>
    </row>
    <row r="16" spans="1:10" ht="12.75" customHeight="1">
      <c r="A16" s="19">
        <f t="shared" si="0"/>
        <v>7</v>
      </c>
      <c r="B16" s="19" t="s">
        <v>41</v>
      </c>
      <c r="C16" s="56" t="s">
        <v>37</v>
      </c>
      <c r="D16" s="19" t="s">
        <v>21</v>
      </c>
      <c r="E16" s="56" t="s">
        <v>169</v>
      </c>
      <c r="F16" s="56">
        <v>2</v>
      </c>
      <c r="G16" s="56" t="s">
        <v>16</v>
      </c>
      <c r="H16" s="56"/>
      <c r="I16" s="56"/>
      <c r="J16" s="30" t="s">
        <v>23</v>
      </c>
    </row>
    <row r="17" spans="1:10" ht="12.75" customHeight="1">
      <c r="A17" s="19">
        <f t="shared" si="0"/>
        <v>8</v>
      </c>
      <c r="B17" s="19" t="s">
        <v>41</v>
      </c>
      <c r="C17" s="56" t="s">
        <v>170</v>
      </c>
      <c r="D17" s="19" t="s">
        <v>21</v>
      </c>
      <c r="E17" s="56" t="s">
        <v>202</v>
      </c>
      <c r="F17" s="56">
        <v>2</v>
      </c>
      <c r="G17" s="56" t="s">
        <v>16</v>
      </c>
      <c r="H17" s="56"/>
      <c r="I17" s="56"/>
      <c r="J17" s="30" t="s">
        <v>23</v>
      </c>
    </row>
    <row r="18" spans="1:10" ht="12.75" customHeight="1">
      <c r="A18" s="19">
        <f t="shared" si="0"/>
        <v>9</v>
      </c>
      <c r="B18" s="56" t="s">
        <v>22</v>
      </c>
      <c r="C18" s="56" t="s">
        <v>33</v>
      </c>
      <c r="D18" s="19" t="s">
        <v>21</v>
      </c>
      <c r="E18" s="56" t="s">
        <v>39</v>
      </c>
      <c r="F18" s="56">
        <v>2</v>
      </c>
      <c r="G18" s="56" t="s">
        <v>16</v>
      </c>
      <c r="H18" s="56"/>
      <c r="I18" s="56"/>
      <c r="J18" s="30" t="s">
        <v>23</v>
      </c>
    </row>
    <row r="19" spans="1:10" ht="12.75" customHeight="1">
      <c r="A19" s="19">
        <f t="shared" si="0"/>
        <v>10</v>
      </c>
      <c r="B19" s="56" t="s">
        <v>177</v>
      </c>
      <c r="C19" s="56">
        <v>125</v>
      </c>
      <c r="D19" s="56" t="s">
        <v>291</v>
      </c>
      <c r="E19" s="56" t="s">
        <v>293</v>
      </c>
      <c r="F19" s="56">
        <v>4</v>
      </c>
      <c r="G19" s="56" t="s">
        <v>16</v>
      </c>
      <c r="H19" s="56"/>
      <c r="I19" s="56"/>
      <c r="J19" s="30" t="s">
        <v>130</v>
      </c>
    </row>
    <row r="20" spans="1:10" ht="12.75" customHeight="1">
      <c r="A20" s="19">
        <f t="shared" si="0"/>
        <v>11</v>
      </c>
      <c r="B20" s="56" t="s">
        <v>177</v>
      </c>
      <c r="C20" s="56">
        <v>160</v>
      </c>
      <c r="D20" s="56" t="s">
        <v>291</v>
      </c>
      <c r="E20" s="56" t="s">
        <v>62</v>
      </c>
      <c r="F20" s="56">
        <v>2</v>
      </c>
      <c r="G20" s="56" t="s">
        <v>16</v>
      </c>
      <c r="H20" s="56"/>
      <c r="I20" s="56"/>
      <c r="J20" s="30" t="s">
        <v>130</v>
      </c>
    </row>
    <row r="21" spans="1:10" ht="12.75" customHeight="1">
      <c r="A21" s="19">
        <f t="shared" si="0"/>
        <v>12</v>
      </c>
      <c r="B21" s="19" t="s">
        <v>42</v>
      </c>
      <c r="C21" s="56">
        <v>125</v>
      </c>
      <c r="D21" s="56" t="s">
        <v>40</v>
      </c>
      <c r="E21" s="56" t="s">
        <v>171</v>
      </c>
      <c r="F21" s="56">
        <v>4</v>
      </c>
      <c r="G21" s="56" t="s">
        <v>16</v>
      </c>
      <c r="H21" s="56"/>
      <c r="I21" s="56"/>
      <c r="J21" s="19" t="s">
        <v>43</v>
      </c>
    </row>
    <row r="22" spans="1:10" ht="12.75" customHeight="1">
      <c r="A22" s="19">
        <f t="shared" si="0"/>
        <v>13</v>
      </c>
      <c r="B22" s="19" t="s">
        <v>42</v>
      </c>
      <c r="C22" s="56">
        <v>160</v>
      </c>
      <c r="D22" s="56" t="s">
        <v>40</v>
      </c>
      <c r="E22" s="56" t="s">
        <v>127</v>
      </c>
      <c r="F22" s="56">
        <v>2</v>
      </c>
      <c r="G22" s="56" t="s">
        <v>16</v>
      </c>
      <c r="H22" s="56"/>
      <c r="I22" s="56"/>
      <c r="J22" s="19" t="s">
        <v>43</v>
      </c>
    </row>
    <row r="23" spans="1:10" ht="12.75" customHeight="1">
      <c r="A23" s="19">
        <f t="shared" si="0"/>
        <v>14</v>
      </c>
      <c r="B23" s="19" t="s">
        <v>42</v>
      </c>
      <c r="C23" s="56">
        <v>200</v>
      </c>
      <c r="D23" s="56" t="s">
        <v>40</v>
      </c>
      <c r="E23" s="56" t="s">
        <v>137</v>
      </c>
      <c r="F23" s="56">
        <v>2</v>
      </c>
      <c r="G23" s="56" t="s">
        <v>16</v>
      </c>
      <c r="H23" s="94"/>
      <c r="I23" s="56"/>
      <c r="J23" s="19" t="s">
        <v>43</v>
      </c>
    </row>
    <row r="24" spans="1:10" ht="12.75" customHeight="1">
      <c r="A24" s="19">
        <f t="shared" si="0"/>
        <v>15</v>
      </c>
      <c r="B24" s="81" t="s">
        <v>132</v>
      </c>
      <c r="C24" s="56">
        <v>200</v>
      </c>
      <c r="D24" s="56" t="s">
        <v>128</v>
      </c>
      <c r="E24" s="56" t="s">
        <v>139</v>
      </c>
      <c r="F24" s="56">
        <v>2</v>
      </c>
      <c r="G24" s="56" t="s">
        <v>16</v>
      </c>
      <c r="H24" s="56"/>
      <c r="I24" s="56"/>
      <c r="J24" s="30" t="s">
        <v>130</v>
      </c>
    </row>
    <row r="25" spans="1:10" ht="12.75">
      <c r="A25" s="19">
        <f t="shared" si="0"/>
        <v>16</v>
      </c>
      <c r="B25" s="19" t="s">
        <v>308</v>
      </c>
      <c r="C25" s="56" t="s">
        <v>91</v>
      </c>
      <c r="D25" s="61"/>
      <c r="E25" s="61"/>
      <c r="F25" s="56">
        <v>6</v>
      </c>
      <c r="G25" s="19" t="s">
        <v>16</v>
      </c>
      <c r="H25" s="61"/>
      <c r="I25" s="61"/>
      <c r="J25" s="81"/>
    </row>
    <row r="26" spans="1:13" ht="12.75">
      <c r="A26" s="19">
        <f t="shared" si="0"/>
        <v>17</v>
      </c>
      <c r="B26" s="19" t="s">
        <v>44</v>
      </c>
      <c r="C26" s="81"/>
      <c r="D26" s="81"/>
      <c r="E26" s="81"/>
      <c r="F26" s="81">
        <v>3</v>
      </c>
      <c r="G26" s="19" t="s">
        <v>16</v>
      </c>
      <c r="H26" s="81"/>
      <c r="I26" s="81"/>
      <c r="J26" s="19" t="s">
        <v>31</v>
      </c>
      <c r="K26" s="59"/>
      <c r="M26" s="60"/>
    </row>
    <row r="27" spans="1:13" ht="12.75">
      <c r="A27" s="19">
        <f t="shared" si="0"/>
        <v>18</v>
      </c>
      <c r="B27" s="19" t="s">
        <v>30</v>
      </c>
      <c r="C27" s="19"/>
      <c r="D27" s="19"/>
      <c r="E27" s="19"/>
      <c r="F27" s="19">
        <v>6</v>
      </c>
      <c r="G27" s="19" t="s">
        <v>16</v>
      </c>
      <c r="H27" s="19"/>
      <c r="I27" s="19"/>
      <c r="J27" s="19" t="s">
        <v>31</v>
      </c>
      <c r="K27" s="65"/>
      <c r="L27" s="65"/>
      <c r="M27" s="65"/>
    </row>
    <row r="28" spans="1:13" ht="25.5">
      <c r="A28" s="19">
        <f t="shared" si="0"/>
        <v>19</v>
      </c>
      <c r="B28" s="30" t="s">
        <v>32</v>
      </c>
      <c r="C28" s="19"/>
      <c r="D28" s="19"/>
      <c r="E28" s="19"/>
      <c r="F28" s="19">
        <v>1</v>
      </c>
      <c r="G28" s="19" t="s">
        <v>25</v>
      </c>
      <c r="H28" s="19"/>
      <c r="I28" s="19"/>
      <c r="J28" s="19" t="s">
        <v>31</v>
      </c>
      <c r="K28" s="65"/>
      <c r="L28" s="65"/>
      <c r="M28" s="65"/>
    </row>
    <row r="29" spans="1:13" ht="12.75">
      <c r="A29" s="85"/>
      <c r="K29" s="65"/>
      <c r="L29" s="65"/>
      <c r="M29" s="65"/>
    </row>
    <row r="30" spans="1:13" ht="12.75">
      <c r="A30" s="85"/>
      <c r="K30" s="65"/>
      <c r="L30" s="65"/>
      <c r="M30" s="65"/>
    </row>
    <row r="31" spans="5:13" ht="12.75">
      <c r="E31" s="20" t="s">
        <v>20</v>
      </c>
      <c r="F31" s="22" t="s">
        <v>19</v>
      </c>
      <c r="G31" s="21"/>
      <c r="H31" s="21"/>
      <c r="K31" s="65"/>
      <c r="L31" s="65"/>
      <c r="M31" s="65"/>
    </row>
    <row r="32" spans="5:13" ht="12.75">
      <c r="E32" s="21"/>
      <c r="F32" s="22" t="s">
        <v>18</v>
      </c>
      <c r="G32" s="23"/>
      <c r="H32" s="23"/>
      <c r="K32" s="65"/>
      <c r="L32" s="65"/>
      <c r="M32" s="65"/>
    </row>
    <row r="33" ht="12.75">
      <c r="M33" s="60"/>
    </row>
  </sheetData>
  <mergeCells count="7">
    <mergeCell ref="A6:J6"/>
    <mergeCell ref="F5:I5"/>
    <mergeCell ref="A9:J9"/>
    <mergeCell ref="C1:J1"/>
    <mergeCell ref="C2:J2"/>
    <mergeCell ref="C3:J3"/>
    <mergeCell ref="C4:J4"/>
  </mergeCells>
  <printOptions/>
  <pageMargins left="1.04" right="0.3" top="0.75" bottom="0.39" header="0.39" footer="0.2"/>
  <pageSetup horizontalDpi="600" verticalDpi="600" orientation="landscape" paperSize="9" scale="70" r:id="rId1"/>
  <headerFooter alignWithMargins="0">
    <oddHeader>&amp;L&amp;"Arial,Italic"&amp;9Objekts: Pagraba telpu rekonstrukcija (lit.010); Pilsoņu  iela 13, Rīga&amp;R&amp;"Arial,Bold Italic"&amp;8AVK daļa
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50.140625" style="0" customWidth="1"/>
    <col min="3" max="3" width="18.140625" style="0" customWidth="1"/>
    <col min="4" max="4" width="13.7109375" style="0" customWidth="1"/>
    <col min="5" max="5" width="18.421875" style="0" customWidth="1"/>
    <col min="6" max="6" width="6.421875" style="0" bestFit="1" customWidth="1"/>
    <col min="7" max="7" width="7.00390625" style="0" customWidth="1"/>
    <col min="8" max="8" width="12.28125" style="0" customWidth="1"/>
    <col min="9" max="9" width="10.57421875" style="0" customWidth="1"/>
    <col min="10" max="10" width="20.57421875" style="0" customWidth="1"/>
    <col min="11" max="11" width="9.140625" style="12" customWidth="1"/>
  </cols>
  <sheetData>
    <row r="1" spans="1:10" ht="18">
      <c r="A1" s="1"/>
      <c r="B1" s="2" t="s">
        <v>219</v>
      </c>
      <c r="C1" s="98"/>
      <c r="D1" s="98"/>
      <c r="E1" s="98"/>
      <c r="F1" s="98"/>
      <c r="G1" s="98"/>
      <c r="H1" s="98"/>
      <c r="I1" s="98"/>
      <c r="J1" s="98"/>
    </row>
    <row r="2" spans="1:10" ht="18" customHeight="1">
      <c r="A2" s="3"/>
      <c r="B2" s="4" t="s">
        <v>120</v>
      </c>
      <c r="C2" s="98" t="s">
        <v>217</v>
      </c>
      <c r="D2" s="98"/>
      <c r="E2" s="98"/>
      <c r="F2" s="98"/>
      <c r="G2" s="98"/>
      <c r="H2" s="98"/>
      <c r="I2" s="98"/>
      <c r="J2" s="98"/>
    </row>
    <row r="3" spans="1:10" ht="37.5" customHeight="1">
      <c r="A3" s="3"/>
      <c r="B3" s="5" t="s">
        <v>7</v>
      </c>
      <c r="C3" s="99" t="s">
        <v>218</v>
      </c>
      <c r="D3" s="99"/>
      <c r="E3" s="99"/>
      <c r="F3" s="99"/>
      <c r="G3" s="99"/>
      <c r="H3" s="99"/>
      <c r="I3" s="99"/>
      <c r="J3" s="99"/>
    </row>
    <row r="4" spans="1:10" ht="18">
      <c r="A4" s="3"/>
      <c r="B4" s="6" t="s">
        <v>152</v>
      </c>
      <c r="C4" s="100" t="s">
        <v>153</v>
      </c>
      <c r="D4" s="100"/>
      <c r="E4" s="100"/>
      <c r="F4" s="100"/>
      <c r="G4" s="100"/>
      <c r="H4" s="100"/>
      <c r="I4" s="100"/>
      <c r="J4" s="100"/>
    </row>
    <row r="5" spans="1:10" ht="12.75">
      <c r="A5" s="3"/>
      <c r="B5" s="7" t="s">
        <v>8</v>
      </c>
      <c r="C5" s="8"/>
      <c r="D5" s="3"/>
      <c r="E5" s="8" t="s">
        <v>9</v>
      </c>
      <c r="F5" s="96">
        <v>1</v>
      </c>
      <c r="G5" s="96"/>
      <c r="H5" s="96"/>
      <c r="I5" s="96"/>
      <c r="J5" s="89" t="s">
        <v>261</v>
      </c>
    </row>
    <row r="6" spans="1:10" ht="18">
      <c r="A6" s="97" t="s">
        <v>93</v>
      </c>
      <c r="B6" s="97"/>
      <c r="C6" s="97"/>
      <c r="D6" s="97"/>
      <c r="E6" s="97"/>
      <c r="F6" s="97"/>
      <c r="G6" s="97"/>
      <c r="H6" s="97"/>
      <c r="I6" s="97"/>
      <c r="J6" s="97"/>
    </row>
    <row r="7" spans="1:11" s="37" customFormat="1" ht="34.5" customHeight="1">
      <c r="A7" s="35" t="s">
        <v>5</v>
      </c>
      <c r="B7" s="9" t="s">
        <v>10</v>
      </c>
      <c r="C7" s="9" t="s">
        <v>59</v>
      </c>
      <c r="D7" s="9" t="s">
        <v>11</v>
      </c>
      <c r="E7" s="9" t="s">
        <v>12</v>
      </c>
      <c r="F7" s="9" t="s">
        <v>13</v>
      </c>
      <c r="G7" s="9" t="s">
        <v>14</v>
      </c>
      <c r="H7" s="10" t="s">
        <v>60</v>
      </c>
      <c r="I7" s="36" t="s">
        <v>61</v>
      </c>
      <c r="J7" s="9" t="s">
        <v>15</v>
      </c>
      <c r="K7" s="66"/>
    </row>
    <row r="8" spans="1:11" s="14" customFormat="1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38">
        <v>8</v>
      </c>
      <c r="I8" s="38">
        <v>9</v>
      </c>
      <c r="J8" s="9">
        <v>10</v>
      </c>
      <c r="K8" s="13"/>
    </row>
    <row r="9" spans="1:10" ht="12.75">
      <c r="A9" s="106" t="s">
        <v>154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0" ht="12.75">
      <c r="A10" s="72"/>
      <c r="B10" s="11" t="s">
        <v>194</v>
      </c>
      <c r="C10" s="72"/>
      <c r="D10" s="72"/>
      <c r="E10" s="80"/>
      <c r="F10" s="72"/>
      <c r="G10" s="72"/>
      <c r="H10" s="72"/>
      <c r="I10" s="72"/>
      <c r="J10" s="72"/>
    </row>
    <row r="11" spans="1:10" ht="38.25">
      <c r="A11" s="39">
        <v>1</v>
      </c>
      <c r="B11" s="73" t="s">
        <v>262</v>
      </c>
      <c r="C11" s="74" t="s">
        <v>215</v>
      </c>
      <c r="D11" s="75" t="s">
        <v>269</v>
      </c>
      <c r="E11" s="75" t="s">
        <v>264</v>
      </c>
      <c r="F11" s="75">
        <v>1</v>
      </c>
      <c r="G11" s="75" t="s">
        <v>25</v>
      </c>
      <c r="H11" s="75"/>
      <c r="I11" s="75"/>
      <c r="J11" s="74" t="s">
        <v>263</v>
      </c>
    </row>
    <row r="12" spans="1:10" ht="25.5">
      <c r="A12" s="39">
        <f aca="true" t="shared" si="0" ref="A12:A21">A11+1</f>
        <v>2</v>
      </c>
      <c r="B12" s="30" t="s">
        <v>265</v>
      </c>
      <c r="C12" s="76" t="s">
        <v>266</v>
      </c>
      <c r="D12" s="76" t="s">
        <v>188</v>
      </c>
      <c r="E12" s="74" t="s">
        <v>267</v>
      </c>
      <c r="F12" s="76">
        <v>1</v>
      </c>
      <c r="G12" s="76" t="s">
        <v>25</v>
      </c>
      <c r="H12" s="76"/>
      <c r="I12" s="76"/>
      <c r="J12" s="74" t="s">
        <v>268</v>
      </c>
    </row>
    <row r="13" spans="1:10" ht="12.75">
      <c r="A13" s="39">
        <f t="shared" si="0"/>
        <v>3</v>
      </c>
      <c r="B13" s="32" t="s">
        <v>53</v>
      </c>
      <c r="C13" s="77" t="s">
        <v>155</v>
      </c>
      <c r="D13" s="31" t="s">
        <v>54</v>
      </c>
      <c r="E13" s="28"/>
      <c r="F13" s="24">
        <v>5</v>
      </c>
      <c r="G13" s="24" t="s">
        <v>6</v>
      </c>
      <c r="H13" s="78" t="s">
        <v>156</v>
      </c>
      <c r="I13" s="18">
        <v>13</v>
      </c>
      <c r="J13" s="74"/>
    </row>
    <row r="14" spans="1:10" ht="12.75">
      <c r="A14" s="39">
        <f t="shared" si="0"/>
        <v>4</v>
      </c>
      <c r="B14" s="32" t="s">
        <v>53</v>
      </c>
      <c r="C14" s="77" t="s">
        <v>270</v>
      </c>
      <c r="D14" s="31" t="s">
        <v>54</v>
      </c>
      <c r="E14" s="28"/>
      <c r="F14" s="24">
        <v>5</v>
      </c>
      <c r="G14" s="24" t="s">
        <v>6</v>
      </c>
      <c r="H14" s="78" t="s">
        <v>156</v>
      </c>
      <c r="I14" s="18">
        <v>13</v>
      </c>
      <c r="J14" s="26"/>
    </row>
    <row r="15" spans="1:10" ht="12.75">
      <c r="A15" s="39">
        <f t="shared" si="0"/>
        <v>5</v>
      </c>
      <c r="B15" s="24" t="s">
        <v>28</v>
      </c>
      <c r="C15" s="77" t="s">
        <v>155</v>
      </c>
      <c r="D15" s="31" t="s">
        <v>54</v>
      </c>
      <c r="E15" s="28"/>
      <c r="F15" s="24">
        <v>8</v>
      </c>
      <c r="G15" s="24" t="s">
        <v>16</v>
      </c>
      <c r="H15" s="78" t="s">
        <v>156</v>
      </c>
      <c r="I15" s="18">
        <v>13</v>
      </c>
      <c r="J15" s="26"/>
    </row>
    <row r="16" spans="1:10" ht="12.75">
      <c r="A16" s="39">
        <f t="shared" si="0"/>
        <v>6</v>
      </c>
      <c r="B16" s="24" t="s">
        <v>28</v>
      </c>
      <c r="C16" s="77" t="s">
        <v>270</v>
      </c>
      <c r="D16" s="31" t="s">
        <v>54</v>
      </c>
      <c r="E16" s="28"/>
      <c r="F16" s="24">
        <v>8</v>
      </c>
      <c r="G16" s="24" t="s">
        <v>16</v>
      </c>
      <c r="H16" s="78" t="s">
        <v>156</v>
      </c>
      <c r="I16" s="18">
        <v>13</v>
      </c>
      <c r="J16" s="26"/>
    </row>
    <row r="17" spans="1:10" ht="25.5">
      <c r="A17" s="39">
        <f t="shared" si="0"/>
        <v>7</v>
      </c>
      <c r="B17" s="45" t="s">
        <v>195</v>
      </c>
      <c r="C17" s="77" t="s">
        <v>155</v>
      </c>
      <c r="D17" s="19" t="s">
        <v>157</v>
      </c>
      <c r="E17" s="55" t="s">
        <v>271</v>
      </c>
      <c r="F17" s="16">
        <v>5</v>
      </c>
      <c r="G17" s="62" t="s">
        <v>6</v>
      </c>
      <c r="H17" s="63"/>
      <c r="I17" s="18"/>
      <c r="J17" s="18" t="s">
        <v>79</v>
      </c>
    </row>
    <row r="18" spans="1:10" ht="25.5">
      <c r="A18" s="39">
        <f t="shared" si="0"/>
        <v>8</v>
      </c>
      <c r="B18" s="45" t="s">
        <v>195</v>
      </c>
      <c r="C18" s="77" t="s">
        <v>270</v>
      </c>
      <c r="D18" s="19" t="s">
        <v>157</v>
      </c>
      <c r="E18" s="55" t="s">
        <v>272</v>
      </c>
      <c r="F18" s="16">
        <v>5</v>
      </c>
      <c r="G18" s="62" t="s">
        <v>6</v>
      </c>
      <c r="H18" s="63"/>
      <c r="I18" s="18"/>
      <c r="J18" s="18" t="s">
        <v>79</v>
      </c>
    </row>
    <row r="19" spans="1:10" ht="12.75">
      <c r="A19" s="39">
        <f t="shared" si="0"/>
        <v>9</v>
      </c>
      <c r="B19" s="33" t="s">
        <v>56</v>
      </c>
      <c r="C19" s="30"/>
      <c r="D19" s="30"/>
      <c r="E19" s="30"/>
      <c r="F19" s="30">
        <v>1</v>
      </c>
      <c r="G19" s="30" t="s">
        <v>25</v>
      </c>
      <c r="H19" s="79"/>
      <c r="I19" s="79"/>
      <c r="J19" s="30" t="s">
        <v>55</v>
      </c>
    </row>
    <row r="20" spans="1:10" ht="12.75">
      <c r="A20" s="39">
        <f t="shared" si="0"/>
        <v>10</v>
      </c>
      <c r="B20" s="33" t="s">
        <v>309</v>
      </c>
      <c r="C20" s="30"/>
      <c r="D20" s="30"/>
      <c r="E20" s="30"/>
      <c r="F20" s="30">
        <v>1</v>
      </c>
      <c r="G20" s="30" t="s">
        <v>25</v>
      </c>
      <c r="H20" s="79"/>
      <c r="I20" s="79"/>
      <c r="J20" s="30" t="s">
        <v>310</v>
      </c>
    </row>
    <row r="21" spans="1:10" ht="25.5">
      <c r="A21" s="39">
        <f t="shared" si="0"/>
        <v>11</v>
      </c>
      <c r="B21" s="48" t="s">
        <v>150</v>
      </c>
      <c r="C21" s="30"/>
      <c r="D21" s="30"/>
      <c r="E21" s="30"/>
      <c r="F21" s="30">
        <v>1</v>
      </c>
      <c r="G21" s="30" t="s">
        <v>25</v>
      </c>
      <c r="H21" s="19"/>
      <c r="I21" s="19"/>
      <c r="J21" s="19"/>
    </row>
    <row r="22" spans="1:10" ht="12.75">
      <c r="A22" s="85"/>
      <c r="B22" s="83"/>
      <c r="C22" s="84"/>
      <c r="D22" s="84"/>
      <c r="E22" s="84"/>
      <c r="F22" s="84"/>
      <c r="G22" s="84"/>
      <c r="H22" s="82"/>
      <c r="I22" s="82"/>
      <c r="J22" s="82"/>
    </row>
    <row r="24" spans="5:8" ht="12.75">
      <c r="E24" s="20" t="s">
        <v>20</v>
      </c>
      <c r="F24" s="22" t="s">
        <v>19</v>
      </c>
      <c r="G24" s="21"/>
      <c r="H24" s="21"/>
    </row>
    <row r="25" spans="5:8" ht="12.75">
      <c r="E25" s="21"/>
      <c r="F25" s="22" t="s">
        <v>18</v>
      </c>
      <c r="G25" s="23"/>
      <c r="H25" s="23"/>
    </row>
  </sheetData>
  <mergeCells count="7">
    <mergeCell ref="F5:I5"/>
    <mergeCell ref="A6:J6"/>
    <mergeCell ref="A9:J9"/>
    <mergeCell ref="C1:J1"/>
    <mergeCell ref="C2:J2"/>
    <mergeCell ref="C3:J3"/>
    <mergeCell ref="C4:J4"/>
  </mergeCells>
  <printOptions/>
  <pageMargins left="0.71" right="0.2" top="0.88" bottom="0.48" header="0.38" footer="0.2"/>
  <pageSetup horizontalDpi="600" verticalDpi="600" orientation="landscape" paperSize="9" scale="80" r:id="rId1"/>
  <headerFooter alignWithMargins="0">
    <oddHeader>&amp;L&amp;"Arial,Italic"&amp;9Objekts: Pagraba telpu rekonstrukcija (lit.010); Pilsoņu  iela 13, Rīga&amp;R&amp;"Arial,Bold Italic"&amp;8AVK daļa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Jana</cp:lastModifiedBy>
  <cp:lastPrinted>2014-04-16T11:26:20Z</cp:lastPrinted>
  <dcterms:created xsi:type="dcterms:W3CDTF">2004-10-31T11:42:13Z</dcterms:created>
  <dcterms:modified xsi:type="dcterms:W3CDTF">2014-04-16T11:35:23Z</dcterms:modified>
  <cp:category/>
  <cp:version/>
  <cp:contentType/>
  <cp:contentStatus/>
</cp:coreProperties>
</file>