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Mazie iepirkumi\2018\LU īpašumu apdrošināšana\"/>
    </mc:Choice>
  </mc:AlternateContent>
  <bookViews>
    <workbookView xWindow="0" yWindow="0" windowWidth="24000" windowHeight="9885"/>
  </bookViews>
  <sheets>
    <sheet name="Sheet2" sheetId="1" r:id="rId1"/>
    <sheet name="Sheet3" sheetId="2" r:id="rId2"/>
    <sheet name="ESRI_MAPINFO_SHEET" sheetId="3" state="veryHidden" r:id="rId3"/>
  </sheets>
  <calcPr calcId="152511"/>
  <customWorkbookViews>
    <customWorkbookView name="Ojārs Stelpe - Personal View" guid="{9F579236-DB17-46B5-AA23-6785D5227120}" mergeInterval="0" personalView="1" maximized="1" xWindow="-8" yWindow="-8" windowWidth="1616" windowHeight="886" activeSheetId="1"/>
    <customWorkbookView name="solveiga2 - personiskais skats" guid="{C117CBFE-6621-4092-A659-CC855CFF3AF0}" mergeInterval="0" personalView="1" maximized="1" xWindow="-8" yWindow="-8" windowWidth="1936" windowHeight="1056" activeSheetId="1"/>
    <customWorkbookView name="lenovouser - Personal View" guid="{DE13DA90-F952-423B-BA0F-FF43C6CC88AF}" mergeInterval="0" personalView="1" maximized="1" xWindow="-8" yWindow="-8" windowWidth="1616" windowHeight="886" activeSheetId="1"/>
    <customWorkbookView name="Aleksandrs - Personal View" guid="{4FDA306E-9218-4784-94FC-BAF523FEDF2E}" mergeInterval="0" personalView="1" maximized="1" xWindow="-8" yWindow="-8" windowWidth="2576" windowHeight="1056" activeSheetId="1"/>
    <customWorkbookView name="Viesis - Personal View" guid="{EAB2F4C5-16CA-4F49-A949-42E83297E4CD}" mergeInterval="0" personalView="1" maximized="1" xWindow="-8" yWindow="-8" windowWidth="2576" windowHeight="1056" activeSheetId="1"/>
    <customWorkbookView name="Liga Raksta - personiskais skats" guid="{CF3419A5-D130-44B2-A837-B962ED1CA65C}" mergeInterval="0" personalView="1" maximized="1" xWindow="-8" yWindow="-8" windowWidth="1382" windowHeight="744" activeSheetId="1"/>
    <customWorkbookView name="Latvijas Univeristāte - Personal View" guid="{E1BB089E-CC57-440E-B37F-8DD951163A21}" mergeInterval="0" personalView="1" xWindow="101" yWindow="131" windowWidth="1440" windowHeight="759" activeSheetId="1" showComments="commIndAndComment"/>
    <customWorkbookView name="Diāna Liepiņa - Personal View" guid="{70D55FD8-1CC5-47D3-B65A-358AEC150725}" mergeInterval="0" personalView="1" xWindow="1977" yWindow="143" windowWidth="1200" windowHeight="625" activeSheetId="1"/>
    <customWorkbookView name="Sanda Kleinberga - Personal View" guid="{A8084198-6441-4678-9428-9AC51EED348B}" mergeInterval="0" personalView="1" maximized="1" xWindow="-1928" yWindow="-8" windowWidth="1936" windowHeight="1096" activeSheetId="1"/>
  </customWorkbookViews>
</workbook>
</file>

<file path=xl/calcChain.xml><?xml version="1.0" encoding="utf-8"?>
<calcChain xmlns="http://schemas.openxmlformats.org/spreadsheetml/2006/main">
  <c r="J35" i="1" l="1"/>
  <c r="J162" i="1" l="1"/>
  <c r="J161" i="1"/>
  <c r="J160" i="1"/>
  <c r="J159" i="1"/>
  <c r="J136" i="1" l="1"/>
  <c r="J99" i="1" l="1"/>
  <c r="J100" i="1"/>
  <c r="E206" i="1" l="1"/>
  <c r="J48" i="1" l="1"/>
  <c r="J102" i="1"/>
  <c r="J101" i="1"/>
  <c r="J61" i="1"/>
  <c r="J175" i="1" l="1"/>
  <c r="J176" i="1"/>
  <c r="J177" i="1"/>
  <c r="J187" i="1"/>
  <c r="J186" i="1"/>
  <c r="J185" i="1"/>
  <c r="J198" i="1"/>
  <c r="J197" i="1"/>
  <c r="J196" i="1"/>
  <c r="J183" i="1"/>
  <c r="J182" i="1"/>
  <c r="J172" i="1"/>
  <c r="J22" i="1"/>
  <c r="J21" i="1"/>
  <c r="J20" i="1"/>
  <c r="J19" i="1"/>
  <c r="J18" i="1"/>
  <c r="J17" i="1"/>
  <c r="J31" i="1"/>
  <c r="J30" i="1"/>
  <c r="J29" i="1"/>
  <c r="J27" i="1"/>
  <c r="J158" i="1"/>
  <c r="J157" i="1"/>
  <c r="J153" i="1"/>
  <c r="J146" i="1"/>
  <c r="J45" i="1"/>
  <c r="J144" i="1"/>
  <c r="J143" i="1"/>
  <c r="J142" i="1"/>
  <c r="J141" i="1"/>
  <c r="J138" i="1"/>
  <c r="J139" i="1"/>
  <c r="J106" i="1"/>
  <c r="J104" i="1"/>
  <c r="J98" i="1"/>
  <c r="J97" i="1"/>
  <c r="J95" i="1"/>
  <c r="J163" i="1"/>
  <c r="J135" i="1"/>
  <c r="J74" i="1"/>
  <c r="J60" i="1"/>
  <c r="J59" i="1"/>
  <c r="J58" i="1"/>
  <c r="J57" i="1"/>
  <c r="J56" i="1"/>
  <c r="J55" i="1"/>
  <c r="J43" i="1"/>
  <c r="J36" i="1"/>
  <c r="J34" i="1"/>
  <c r="J33" i="1"/>
  <c r="J25" i="1"/>
  <c r="J24" i="1"/>
  <c r="J23" i="1"/>
  <c r="J15" i="1"/>
  <c r="J14" i="1"/>
  <c r="J13" i="1"/>
  <c r="J12" i="1"/>
  <c r="J10" i="1"/>
  <c r="J9" i="1"/>
  <c r="J7" i="1"/>
  <c r="J6" i="1"/>
  <c r="J188" i="1" l="1"/>
  <c r="J190" i="1"/>
  <c r="J189" i="1"/>
  <c r="J191" i="1"/>
  <c r="J184" i="1"/>
  <c r="J3" i="1" l="1"/>
  <c r="J4" i="1"/>
  <c r="J5" i="1"/>
  <c r="J49" i="1"/>
  <c r="J50" i="1"/>
  <c r="J8" i="1"/>
  <c r="J11" i="1"/>
  <c r="J32" i="1"/>
  <c r="J37" i="1"/>
  <c r="J38" i="1"/>
  <c r="J39" i="1"/>
  <c r="J40" i="1"/>
  <c r="J41" i="1"/>
  <c r="J42" i="1"/>
  <c r="J51" i="1"/>
  <c r="J52" i="1"/>
  <c r="J53" i="1"/>
  <c r="J54" i="1"/>
  <c r="J62" i="1"/>
  <c r="J92" i="1"/>
  <c r="J63" i="1"/>
  <c r="J64" i="1"/>
  <c r="J65" i="1"/>
  <c r="J66" i="1"/>
  <c r="J67" i="1"/>
  <c r="J68" i="1"/>
  <c r="J69" i="1"/>
  <c r="J93" i="1"/>
  <c r="J70" i="1"/>
  <c r="J71" i="1"/>
  <c r="J72" i="1"/>
  <c r="J44" i="1"/>
  <c r="J73" i="1"/>
  <c r="J75" i="1"/>
  <c r="J76" i="1"/>
  <c r="J77" i="1"/>
  <c r="J78" i="1"/>
  <c r="J79" i="1"/>
  <c r="J80" i="1"/>
  <c r="J193" i="1"/>
  <c r="J194" i="1"/>
  <c r="J81" i="1"/>
  <c r="J82" i="1"/>
  <c r="J83" i="1"/>
  <c r="J84" i="1"/>
  <c r="J85" i="1"/>
  <c r="J86" i="1"/>
  <c r="J87" i="1"/>
  <c r="J88" i="1"/>
  <c r="J89" i="1"/>
  <c r="J90" i="1"/>
  <c r="J91" i="1"/>
  <c r="J94" i="1"/>
  <c r="J96" i="1"/>
  <c r="J103" i="1"/>
  <c r="J105" i="1"/>
  <c r="J108" i="1"/>
  <c r="J109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37" i="1"/>
  <c r="J140" i="1"/>
  <c r="J26" i="1"/>
  <c r="J145" i="1"/>
  <c r="J147" i="1"/>
  <c r="J148" i="1"/>
  <c r="J149" i="1"/>
  <c r="J150" i="1"/>
  <c r="J151" i="1"/>
  <c r="J152" i="1"/>
  <c r="J154" i="1"/>
  <c r="J155" i="1"/>
  <c r="J156" i="1"/>
  <c r="J164" i="1"/>
  <c r="J165" i="1"/>
  <c r="J166" i="1"/>
  <c r="J167" i="1"/>
  <c r="J168" i="1"/>
  <c r="J169" i="1"/>
  <c r="J170" i="1"/>
  <c r="J28" i="1"/>
  <c r="J16" i="1"/>
  <c r="J171" i="1"/>
  <c r="J173" i="1"/>
  <c r="J174" i="1"/>
  <c r="J178" i="1"/>
  <c r="J179" i="1"/>
  <c r="J180" i="1"/>
  <c r="J181" i="1"/>
  <c r="J192" i="1"/>
  <c r="J195" i="1"/>
  <c r="J202" i="1"/>
  <c r="J199" i="1"/>
  <c r="J203" i="1"/>
  <c r="J201" i="1"/>
  <c r="J205" i="1"/>
  <c r="J204" i="1"/>
  <c r="J46" i="1"/>
  <c r="J200" i="1"/>
  <c r="J47" i="1"/>
  <c r="J206" i="1" l="1"/>
</calcChain>
</file>

<file path=xl/comments1.xml><?xml version="1.0" encoding="utf-8"?>
<comments xmlns="http://schemas.openxmlformats.org/spreadsheetml/2006/main">
  <authors>
    <author>solveiga2</author>
  </authors>
  <commentList>
    <comment ref="C135" authorId="0" guid="{017C3AB1-AAE1-4278-B90A-8B5B308D7A24}" shapeId="0">
      <text>
        <r>
          <rPr>
            <sz val="9"/>
            <color indexed="81"/>
            <rFont val="Times New Roman"/>
            <family val="1"/>
            <charset val="186"/>
          </rPr>
          <t>Bijušās "Kalnuplejas" Salacgrīvas novada domes 13.03.2018. lēmums Nr.7-18/42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<sst xmlns="http://schemas.openxmlformats.org/spreadsheetml/2006/main" count="705" uniqueCount="243">
  <si>
    <t>Npk</t>
  </si>
  <si>
    <t>Adrese</t>
  </si>
  <si>
    <t>Ēku funkcija</t>
  </si>
  <si>
    <t>Ēkas platība m2</t>
  </si>
  <si>
    <t>Materiāls</t>
  </si>
  <si>
    <t>Alberta 10</t>
  </si>
  <si>
    <t>mācību ēka</t>
  </si>
  <si>
    <t>ķieģeļu</t>
  </si>
  <si>
    <t>Aspazijas bulvāris 5</t>
  </si>
  <si>
    <t>Mācību ēka</t>
  </si>
  <si>
    <t>Baznīcas 5</t>
  </si>
  <si>
    <t>Buļļu 5</t>
  </si>
  <si>
    <t>dienesta viesnīca</t>
  </si>
  <si>
    <t>Burtnieku 1</t>
  </si>
  <si>
    <t>Dzintaru prospekts 52/54</t>
  </si>
  <si>
    <t>Dienesta viesn.</t>
  </si>
  <si>
    <t>Jūrmalas gat. 74/76</t>
  </si>
  <si>
    <t>Kalpaka bulv. 4</t>
  </si>
  <si>
    <t>admin. Saimn. Ēka</t>
  </si>
  <si>
    <t>Kandavas 2</t>
  </si>
  <si>
    <t>Kr.Barona iela 49</t>
  </si>
  <si>
    <t>Dzīvojamā ēka</t>
  </si>
  <si>
    <t>Kronvalda bulvāris 4</t>
  </si>
  <si>
    <t>Lielvārdes iela 24/26</t>
  </si>
  <si>
    <t>Bibliotēka</t>
  </si>
  <si>
    <t>koka</t>
  </si>
  <si>
    <t>Lomonosova 1a</t>
  </si>
  <si>
    <t>Mārstaļu 28/30</t>
  </si>
  <si>
    <t>Miera iela 32, Salaspils</t>
  </si>
  <si>
    <t>O.Vācieša 4</t>
  </si>
  <si>
    <t>Raiņa bulv. 19</t>
  </si>
  <si>
    <t>Rātsupītes iela 7</t>
  </si>
  <si>
    <t>Rēznas 10k-c</t>
  </si>
  <si>
    <t>Rēznas iela 10k-1</t>
  </si>
  <si>
    <t>Salamandras iela 1</t>
  </si>
  <si>
    <t>Ēkas un palīgēkas</t>
  </si>
  <si>
    <t>Skanstes 3</t>
  </si>
  <si>
    <t>Šķūņu 4</t>
  </si>
  <si>
    <t>Vaļņu iela 10</t>
  </si>
  <si>
    <t>Mūra</t>
  </si>
  <si>
    <t>Koka</t>
  </si>
  <si>
    <t>Visvalža 4a</t>
  </si>
  <si>
    <t>Hipokrāta iela 1</t>
  </si>
  <si>
    <t>Atjaunošanas vērtība EUR/kv.m.</t>
  </si>
  <si>
    <t>Vecā skola –Dundagas novads, Kolkas pagasts</t>
  </si>
  <si>
    <t>Aizkraukles iela 23</t>
  </si>
  <si>
    <t>Materiālu Mehānikas Institūts, Darbnīca</t>
  </si>
  <si>
    <t>Materiālu Mehānikas Institūts, Laboratoriju korpuss</t>
  </si>
  <si>
    <t>Materiālu Mehānikas Institūts, Noliktavu korpuss</t>
  </si>
  <si>
    <t>dzelzsbetons</t>
  </si>
  <si>
    <t>ķieģeļu/paneļu</t>
  </si>
  <si>
    <t>Bioloģijas Institūts, Laboratorijas Korpuss</t>
  </si>
  <si>
    <t>Bioloģijas Institūts, Transformatoru ēka</t>
  </si>
  <si>
    <t>Bioloģijas Institūts, Veģetācijas māja</t>
  </si>
  <si>
    <t>Bioloģijas Institūts, Darbnīca</t>
  </si>
  <si>
    <t>Bioloģijas Institūts, Vivārijs</t>
  </si>
  <si>
    <t>Bioloģijas Institūts, Sūkņu stacija</t>
  </si>
  <si>
    <t>Bioloģijas Institūts, Tehniskais bloks</t>
  </si>
  <si>
    <t>Bioloģijas Institūts, Noliktava</t>
  </si>
  <si>
    <t>Bioloģijas Institūts, Laboratoriju korpuss</t>
  </si>
  <si>
    <t>Bioloģijas Institūts, Siltumnīca</t>
  </si>
  <si>
    <t>Bioloģijas Institūts, Pagrabs</t>
  </si>
  <si>
    <t>Bioloģijas Institūts, caurlaides ēka</t>
  </si>
  <si>
    <t>ķieģeļu/dzelzsbetons</t>
  </si>
  <si>
    <t>Fizikas institūts, dzīvsudraba laboratorija</t>
  </si>
  <si>
    <t>Fizikas institūts, Dzīvsudrasba laboratorijas noliktava</t>
  </si>
  <si>
    <t>Fizikas institūts, sārmu metālu laboratorija</t>
  </si>
  <si>
    <t>Fizikas institūts, noliktava</t>
  </si>
  <si>
    <t>Fizikas institūts, ekspermentālā bāze</t>
  </si>
  <si>
    <t>Fizikas institūts, Laboratoriju korpuss</t>
  </si>
  <si>
    <t>Fizikas institūts. Tehniskais bloks</t>
  </si>
  <si>
    <t>Fizikas institūts, transformatora apakšstacija</t>
  </si>
  <si>
    <t>Fizikas institūts, ūdens apgādes stacija</t>
  </si>
  <si>
    <t>Fizikas institūts, garāža</t>
  </si>
  <si>
    <t>Fizikas institūts, degvielas noliktava</t>
  </si>
  <si>
    <t>Vasarnīca, Ziemas Dārzs</t>
  </si>
  <si>
    <t>koks, metāla konstrukcijas</t>
  </si>
  <si>
    <t>Vīna pagrabs</t>
  </si>
  <si>
    <t>Balzama bārs</t>
  </si>
  <si>
    <t>Mācību korpuss</t>
  </si>
  <si>
    <t>Administratīvā ēka</t>
  </si>
  <si>
    <t>Jelgavas iela 1</t>
  </si>
  <si>
    <t>Latvijas Universitātes Dabaszinātņu akadēmiskais centrs</t>
  </si>
  <si>
    <t>Saimniecības ēka</t>
  </si>
  <si>
    <t>Dzelzsbetona paneļi</t>
  </si>
  <si>
    <t>Monolītais dzelzsbetons</t>
  </si>
  <si>
    <t>Apdrošināšanas vērtība</t>
  </si>
  <si>
    <t>Nomnieki</t>
  </si>
  <si>
    <t>jā</t>
  </si>
  <si>
    <t>Medicīnas fakultāte/ admin.ēka</t>
  </si>
  <si>
    <t>paaugstināts risks</t>
  </si>
  <si>
    <t>dienesta viesnīca/2 ēkas</t>
  </si>
  <si>
    <t>dienesta viesn. +koledža</t>
  </si>
  <si>
    <t>Aizkraukles iela 23, Rīga, LR.</t>
  </si>
  <si>
    <t>Miera iela 3, Salaspils, LR. FI</t>
  </si>
  <si>
    <t>Jelgavass iela 1, Rīga, LR.</t>
  </si>
  <si>
    <t>Lielvārdes iela 24, Rīga, LR.</t>
  </si>
  <si>
    <t>Rūpniecības iela 10, Rīga, LR.</t>
  </si>
  <si>
    <t>O. Vācieša  iela 4, Rīga, LR.</t>
  </si>
  <si>
    <t>Skanstes  iela 3, Rīga, LR.</t>
  </si>
  <si>
    <t>Kandavas  iela 2, Rīga, LR.</t>
  </si>
  <si>
    <t>Kalpaka bulvāris 4, Rīga, LR.</t>
  </si>
  <si>
    <t>Baznīcas iela 5, Rīga, LR.</t>
  </si>
  <si>
    <t>Šķūņu iela 4, Rīga, LR</t>
  </si>
  <si>
    <t>Zeļļu iela 8, Rīga, LR</t>
  </si>
  <si>
    <t>Visvalža iela 4a, Rīga, LR</t>
  </si>
  <si>
    <t>Raiņa bulvāris 19, Rīga, LR</t>
  </si>
  <si>
    <t>Lomonosova iela 1, Rīga, LR</t>
  </si>
  <si>
    <t>Kronvalda bulvāris 4, Rīga, LR</t>
  </si>
  <si>
    <t>Aspazijas bulvāris 5, Rīga, LR</t>
  </si>
  <si>
    <t>Alberta iela 10, Rīga, LR</t>
  </si>
  <si>
    <t>Kr. Barona iela 49</t>
  </si>
  <si>
    <t>Nometņu iela 18</t>
  </si>
  <si>
    <t>Z.A. Meierovica bulvāris 10</t>
  </si>
  <si>
    <t>Z.A. Meierovica bulvāris 12</t>
  </si>
  <si>
    <t>Rēznas iela 10, k- 1</t>
  </si>
  <si>
    <t>Salamandras 1</t>
  </si>
  <si>
    <t>Pēdējā būtisku remonta darbu gads</t>
  </si>
  <si>
    <t>Celtn. gads</t>
  </si>
  <si>
    <t>Kungu māja</t>
  </si>
  <si>
    <t>Kalpu māja</t>
  </si>
  <si>
    <t>Kūts (viesnīca)</t>
  </si>
  <si>
    <t>Lielā klēts</t>
  </si>
  <si>
    <t>Katlu māja</t>
  </si>
  <si>
    <t>Mācīburažošanas darbnīca</t>
  </si>
  <si>
    <t>Dzīvojamā māja</t>
  </si>
  <si>
    <t>šķūnis</t>
  </si>
  <si>
    <t>Klēts ar pagrabu</t>
  </si>
  <si>
    <t>Ratnieki, Līgatnes pag. Mācību konferenču centrs</t>
  </si>
  <si>
    <t>Zinātniski pētnieciskā laborator.</t>
  </si>
  <si>
    <t>Laboratorija</t>
  </si>
  <si>
    <t>Laboratorijas korpuss</t>
  </si>
  <si>
    <t>Miera iela 3, Salaspils</t>
  </si>
  <si>
    <t>Zeļļu iela 29</t>
  </si>
  <si>
    <t>Zeļļu  iela  27</t>
  </si>
  <si>
    <t>Zeļļu iela 25</t>
  </si>
  <si>
    <t>Zeļļu iela 23</t>
  </si>
  <si>
    <t>Saimniecības ēka/noliktava</t>
  </si>
  <si>
    <t>Zeļļu iela 23 k-1</t>
  </si>
  <si>
    <t>Zeļļu iela 33</t>
  </si>
  <si>
    <t>Zeļļu iela 31</t>
  </si>
  <si>
    <t>Hermaņa iela 19</t>
  </si>
  <si>
    <t>garāža mazā</t>
  </si>
  <si>
    <t>Mehāniskā darbnīca</t>
  </si>
  <si>
    <t>Siltumnīca</t>
  </si>
  <si>
    <t>Pagrabs</t>
  </si>
  <si>
    <t>Darbnīca</t>
  </si>
  <si>
    <t>Admin. ēka</t>
  </si>
  <si>
    <t>Šķūnis</t>
  </si>
  <si>
    <t>Sūkņu stacija</t>
  </si>
  <si>
    <t>Ūdens uzsk.ēka</t>
  </si>
  <si>
    <t>Administr.-zinātni.</t>
  </si>
  <si>
    <t>Dzirciema iela 4</t>
  </si>
  <si>
    <t>Laborator.korp.</t>
  </si>
  <si>
    <t>Kandavas 2a</t>
  </si>
  <si>
    <t>Kandavas 2b</t>
  </si>
  <si>
    <t>Vīlipa iela 2</t>
  </si>
  <si>
    <t>stikls/metāls</t>
  </si>
  <si>
    <t>Vidus prospekts 38, Jūrmala</t>
  </si>
  <si>
    <t>Dienesta viesnīca</t>
  </si>
  <si>
    <t>Mācību telpu ēka</t>
  </si>
  <si>
    <t>Medicīnas skola</t>
  </si>
  <si>
    <t>Laboratorijas kor.</t>
  </si>
  <si>
    <t>Materiālu Mehānikas institūts, Laboratorija</t>
  </si>
  <si>
    <t>Sarga māja</t>
  </si>
  <si>
    <t>Materiālu Mehānikas institūts, Sarga māja</t>
  </si>
  <si>
    <t>Biroju ēka</t>
  </si>
  <si>
    <t>Garāža</t>
  </si>
  <si>
    <t>Noliktava</t>
  </si>
  <si>
    <t>Kafejnīca</t>
  </si>
  <si>
    <t>Garāža-darbnīca</t>
  </si>
  <si>
    <t>Mācību un laboratorijas korpuss</t>
  </si>
  <si>
    <t>Angārs</t>
  </si>
  <si>
    <t>Sardzes ēka</t>
  </si>
  <si>
    <t>Pagrabs zem pagalma</t>
  </si>
  <si>
    <t>Mācību, laboratorijas ēka</t>
  </si>
  <si>
    <t>Kompresora ēka</t>
  </si>
  <si>
    <t>Ražošanas ēka</t>
  </si>
  <si>
    <t>Lodes muiža – Cēsu novads, Taurenes pagasts</t>
  </si>
  <si>
    <t>Atpūtas bāze</t>
  </si>
  <si>
    <t>Stallis</t>
  </si>
  <si>
    <t>Kūts</t>
  </si>
  <si>
    <t>Nometņu iela 18 k 1</t>
  </si>
  <si>
    <t>Nometņu iela 18 k 2</t>
  </si>
  <si>
    <t>Nojume</t>
  </si>
  <si>
    <t>Garāžu ēkas</t>
  </si>
  <si>
    <t>Astronomiskā observatorija</t>
  </si>
  <si>
    <t>Pirts</t>
  </si>
  <si>
    <t>Sūkņu māja</t>
  </si>
  <si>
    <t>Klubs</t>
  </si>
  <si>
    <t>Garāžas</t>
  </si>
  <si>
    <t>Babītes pag. Spilve, "Rododendri"</t>
  </si>
  <si>
    <t>Tualete</t>
  </si>
  <si>
    <t>Rūpniecības iela 10</t>
  </si>
  <si>
    <t>Patvertne</t>
  </si>
  <si>
    <t>Sadzīves ēka</t>
  </si>
  <si>
    <t>Pētniecības ēka</t>
  </si>
  <si>
    <t>Tālivalža 1b</t>
  </si>
  <si>
    <t>Mācību bāze</t>
  </si>
  <si>
    <t>Z.A.Meierovica bulvāris 10/12</t>
  </si>
  <si>
    <t>Viesnīca</t>
  </si>
  <si>
    <t>Vidus prospekts 36 k-3, Jūrmala</t>
  </si>
  <si>
    <t>Vidus prospekts 36, Jūrmala</t>
  </si>
  <si>
    <t>Vidus prospekts 36 k-1, Jūrmala</t>
  </si>
  <si>
    <t>Vidus prospekts 36-k2, Jūrmala</t>
  </si>
  <si>
    <t>Vidus prospekts 38 k-1, Jūrmala</t>
  </si>
  <si>
    <t>Laivu novietne</t>
  </si>
  <si>
    <t>Ekoloģijas centrs</t>
  </si>
  <si>
    <t>Pētniecības laborotorijas un palīgēkas</t>
  </si>
  <si>
    <t>koks</t>
  </si>
  <si>
    <t xml:space="preserve">Biroja ēka </t>
  </si>
  <si>
    <t>ķieģeļu/mūra</t>
  </si>
  <si>
    <t>Kalna iela 19, Kuldīga</t>
  </si>
  <si>
    <t>Augstskola</t>
  </si>
  <si>
    <t>Augstskola Cēsu nodaļa</t>
  </si>
  <si>
    <t>Lielā Katrīnas iela 2, Cēsis, Cēsu nov.</t>
  </si>
  <si>
    <t>Lielā Katrīnas iela 2, Cēsis, Cēsu nov.,</t>
  </si>
  <si>
    <t>Malkas šķūnis</t>
  </si>
  <si>
    <t>Imantas 7. līnija 1, Rīga</t>
  </si>
  <si>
    <t>Transformatoru apakšstacija</t>
  </si>
  <si>
    <t>Ūdens sūknētava</t>
  </si>
  <si>
    <t>Dzīvokļa īpašums Nr.3</t>
  </si>
  <si>
    <t>Dzīvokļa īpašums Nr.4</t>
  </si>
  <si>
    <t>Dzīvokļa īpašums Nr.9</t>
  </si>
  <si>
    <t>Dzīvokļa īpašums Nr.6</t>
  </si>
  <si>
    <t xml:space="preserve">Nīcgales iela </t>
  </si>
  <si>
    <t>Dzīvoklis</t>
  </si>
  <si>
    <t>dzelzbetons/betons</t>
  </si>
  <si>
    <t>silikātķieģeļu</t>
  </si>
  <si>
    <t>Niedru iela 7, Vecsalaca, Salacgrīvas novads</t>
  </si>
  <si>
    <t xml:space="preserve">Baldones nov. Baldones pag. "Baltā māja" </t>
  </si>
  <si>
    <t xml:space="preserve">Baldones nov. Baldones pag. "Observatorijs" </t>
  </si>
  <si>
    <t>Baldones pag. Baldones nov. "Riekstukalns 4"</t>
  </si>
  <si>
    <t>Baldones pag. Baldones nov. "Riekstukalns"</t>
  </si>
  <si>
    <t>Rauda, Smārdes pag.  Engures nov. "Kalnāji"</t>
  </si>
  <si>
    <t>Engures pag., Tukuma nov. "Ornitologu pētījumu centrs"</t>
  </si>
  <si>
    <t>Garāža lielā</t>
  </si>
  <si>
    <t>Gada prēmija pa objektiem, Pašrisks EUR 250</t>
  </si>
  <si>
    <t>Gada prēmija pa objektiem, Pašrisks EUR 500</t>
  </si>
  <si>
    <t>Gada prēmija pa objektiem, Pašrisks EUR 1000</t>
  </si>
  <si>
    <t>Pretendents (pretendenta pilnvarotā persona):</t>
  </si>
  <si>
    <t xml:space="preserve"> </t>
  </si>
  <si>
    <t>2018.gada ___.________________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</si>
</sst>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color indexed="81"/>
      <name val="Times New Roman"/>
      <family val="1"/>
      <charset val="186"/>
    </font>
    <font>
      <sz val="9"/>
      <color indexed="81"/>
      <name val="Tahoma"/>
      <family val="2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2" borderId="0" xfId="1" applyFont="1" applyFill="1"/>
    <xf numFmtId="0" fontId="2" fillId="2" borderId="4" xfId="1" applyFont="1" applyFill="1" applyBorder="1"/>
    <xf numFmtId="0" fontId="3" fillId="2" borderId="4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/>
    <xf numFmtId="0" fontId="9" fillId="0" borderId="0" xfId="0" applyFont="1"/>
    <xf numFmtId="0" fontId="8" fillId="0" borderId="0" xfId="0" applyFont="1" applyFill="1" applyAlignment="1">
      <alignment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9" fillId="0" borderId="0" xfId="0" applyFont="1" applyFill="1"/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13" fillId="0" borderId="0" xfId="0" applyFont="1"/>
  </cellXfs>
  <cellStyles count="2">
    <cellStyle name="Normal" xfId="0" builtinId="0"/>
    <cellStyle name="Parasts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7.xml"/><Relationship Id="rId32" Type="http://schemas.openxmlformats.org/officeDocument/2006/relationships/revisionLog" Target="revisionLog3.xml"/><Relationship Id="rId28" Type="http://schemas.openxmlformats.org/officeDocument/2006/relationships/revisionLog" Target="revisionLog6.xml"/><Relationship Id="rId31" Type="http://schemas.openxmlformats.org/officeDocument/2006/relationships/revisionLog" Target="revisionLog2.xml"/><Relationship Id="rId3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DDEE86E-9C19-4343-98A2-08F2872D0B5D}" diskRevisions="1" revisionId="3077" version="5">
  <header guid="{7DBD3F9E-2E16-44EE-BAC6-09DB1138EDC6}" dateTime="2018-04-13T16:08:30" maxSheetId="4" userName="solveiga2" r:id="rId28" minRId="2436" maxRId="2460">
    <sheetIdMap count="3">
      <sheetId val="1"/>
      <sheetId val="2"/>
      <sheetId val="3"/>
    </sheetIdMap>
  </header>
  <header guid="{A13265A4-895B-4F81-9C89-A3110992931C}" dateTime="2018-05-07T09:57:58" maxSheetId="4" userName="Ojārs Stelpe" r:id="rId29" minRId="2461" maxRId="3069">
    <sheetIdMap count="3">
      <sheetId val="1"/>
      <sheetId val="2"/>
      <sheetId val="3"/>
    </sheetIdMap>
  </header>
  <header guid="{7EEF2820-5B67-4007-ABA0-6F30D3BF5BBA}" dateTime="2018-05-07T11:47:31" maxSheetId="4" userName="Ojārs Stelpe" r:id="rId30" minRId="3070" maxRId="3072">
    <sheetIdMap count="3">
      <sheetId val="1"/>
      <sheetId val="2"/>
      <sheetId val="3"/>
    </sheetIdMap>
  </header>
  <header guid="{1A20AFB5-29D5-4145-BEC8-38A577FA6B38}" dateTime="2018-05-15T14:33:16" maxSheetId="4" userName="Ojārs Stelpe" r:id="rId31" minRId="3073">
    <sheetIdMap count="3">
      <sheetId val="1"/>
      <sheetId val="2"/>
      <sheetId val="3"/>
    </sheetIdMap>
  </header>
  <header guid="{2DDEE86E-9C19-4343-98A2-08F2872D0B5D}" dateTime="2018-05-15T14:37:37" maxSheetId="4" userName="Ojārs Stelpe" r:id="rId32" minRId="3074" maxRId="307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70" sId="1">
    <oc r="L2" t="inlineStr">
      <is>
        <t>Gada prēmija pa objektiem, Pašrisks 250</t>
      </is>
    </oc>
    <nc r="L2" t="inlineStr">
      <is>
        <t>Gada prēmija pa objektiem, Pašrisks EUR 250</t>
      </is>
    </nc>
  </rcc>
  <rcc rId="3071" sId="1">
    <oc r="M2" t="inlineStr">
      <is>
        <t>Gada prēmija pa objektiem, Pašrisks 500</t>
      </is>
    </oc>
    <nc r="M2" t="inlineStr">
      <is>
        <t>Gada prēmija pa objektiem, Pašrisks EUR 500</t>
      </is>
    </nc>
  </rcc>
  <rcc rId="3072" sId="1">
    <oc r="N2" t="inlineStr">
      <is>
        <t>Gada prēmija pa objektiem, Pašrisks 1000</t>
      </is>
    </oc>
    <nc r="N2" t="inlineStr">
      <is>
        <t>Gada prēmija pa objektiem, Pašrisks EUR 1000</t>
      </is>
    </nc>
  </rcc>
  <rcv guid="{9F579236-DB17-46B5-AA23-6785D5227120}" action="delete"/>
  <rcv guid="{9F579236-DB17-46B5-AA23-6785D522712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73" sId="1">
    <oc r="L1" t="inlineStr">
      <is>
        <t>Objektu saraksts</t>
      </is>
    </oc>
    <nc r="L1"/>
  </rcc>
  <rcv guid="{9F579236-DB17-46B5-AA23-6785D5227120}" action="delete"/>
  <rcv guid="{9F579236-DB17-46B5-AA23-6785D5227120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74" sId="1" xfDxf="1" dxf="1">
    <nc r="E208" t="inlineStr">
      <is>
        <t>Pretendents (pretendenta pilnvarotā persona):</t>
      </is>
    </nc>
    <ndxf>
      <font>
        <color auto="1"/>
        <name val="Times New Roman"/>
        <scheme val="none"/>
      </font>
      <numFmt numFmtId="164" formatCode="0.0"/>
      <alignment horizontal="center" readingOrder="0"/>
    </ndxf>
  </rcc>
  <rcc rId="3075" sId="1">
    <nc r="H208" t="inlineStr">
      <is>
        <t xml:space="preserve"> </t>
      </is>
    </nc>
  </rcc>
  <rfmt sheetId="1" sqref="I208" start="0" length="0">
    <dxf>
      <font>
        <sz val="11"/>
        <color theme="1"/>
        <name val="Calibri"/>
        <scheme val="minor"/>
      </font>
      <alignment horizontal="general" vertical="bottom" readingOrder="0"/>
    </dxf>
  </rfmt>
  <rcc rId="3076" sId="1" xfDxf="1" dxf="1">
    <nc r="I208" t="inlineStr">
      <is>
        <t>2018.gada ___.________________</t>
      </is>
    </nc>
    <ndxf>
      <font>
        <sz val="12"/>
        <name val="Times New Roman"/>
        <scheme val="none"/>
      </font>
    </ndxf>
  </rcc>
  <rcc rId="3077" sId="1">
    <nc r="L208" t="inlineStr">
      <is>
        <t xml:space="preserve"> </t>
      </is>
    </nc>
  </rcc>
  <rcv guid="{9F579236-DB17-46B5-AA23-6785D5227120}" action="delete"/>
  <rcv guid="{9F579236-DB17-46B5-AA23-6785D5227120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201:D204">
    <dxf>
      <alignment horizontal="left" readingOrder="0"/>
    </dxf>
  </rfmt>
  <rfmt sheetId="1" sqref="D3:D205">
    <dxf>
      <alignment vertical="center" readingOrder="0"/>
    </dxf>
  </rfmt>
  <rfmt sheetId="1" sqref="D3:D205">
    <dxf>
      <alignment horizontal="general" readingOrder="0"/>
    </dxf>
  </rfmt>
  <rfmt sheetId="1" sqref="D3:D205">
    <dxf>
      <alignment horizontal="center" readingOrder="0"/>
    </dxf>
  </rfmt>
  <rfmt sheetId="1" sqref="C3:N205">
    <dxf>
      <alignment vertical="center" readingOrder="0"/>
    </dxf>
  </rfmt>
  <rcc rId="2436" sId="1">
    <oc r="C19" t="inlineStr">
      <is>
        <t>"Baltā māja" Baldones novads, Baldones pagasts</t>
      </is>
    </oc>
    <nc r="C19" t="inlineStr">
      <is>
        <t xml:space="preserve">Baldones nov. Baldones pag. "Baltā māja" </t>
      </is>
    </nc>
  </rcc>
  <rcc rId="2437" sId="1">
    <oc r="C18" t="inlineStr">
      <is>
        <t>"Baltā māja" Baldones novads, Baldones pagasts</t>
      </is>
    </oc>
    <nc r="C18" t="inlineStr">
      <is>
        <t xml:space="preserve">Baldones nov. Baldones pag. "Baltā māja" </t>
      </is>
    </nc>
  </rcc>
  <rcc rId="2438" sId="1">
    <oc r="C20" t="inlineStr">
      <is>
        <t>"Baltā māja" Baldones novads, Baldones pagasts</t>
      </is>
    </oc>
    <nc r="C20" t="inlineStr">
      <is>
        <t xml:space="preserve">Baldones nov. Baldones pag. "Baltā māja" </t>
      </is>
    </nc>
  </rcc>
  <rcc rId="2439" sId="1">
    <oc r="C127" t="inlineStr">
      <is>
        <t>Observatorija –Baldones pag., Baldones nov.</t>
      </is>
    </oc>
    <nc r="C127" t="inlineStr">
      <is>
        <t xml:space="preserve">Baldones nov. Baldones pag. "Observatorijs" </t>
      </is>
    </nc>
  </rcc>
  <rcc rId="2440" sId="1">
    <oc r="C154" t="inlineStr">
      <is>
        <t>"Riekstukalns 4" Baldones nov., Baldones pag.</t>
      </is>
    </oc>
    <nc r="C154" t="inlineStr">
      <is>
        <t>Baldones pag. Baldones nov. "Riekstukalns 4"</t>
      </is>
    </nc>
  </rcc>
  <rcc rId="2441" sId="1">
    <oc r="C155" t="inlineStr">
      <is>
        <t>"Riekstukalns", Baldones nov., Baldones pag</t>
      </is>
    </oc>
    <nc r="C155" t="inlineStr">
      <is>
        <t>Baldones pag. Baldones nov. "Riekstukalns"</t>
      </is>
    </nc>
  </rcc>
  <rcc rId="2442" sId="1">
    <oc r="C156" t="inlineStr">
      <is>
        <t>"Riekstukalns", Baldones nov., Baldones pag</t>
      </is>
    </oc>
    <nc r="C156" t="inlineStr">
      <is>
        <t>Baldones pag. Baldones nov. "Riekstukalns"</t>
      </is>
    </nc>
  </rcc>
  <rcc rId="2443" sId="1">
    <oc r="C157" t="inlineStr">
      <is>
        <t>"Riekstukalns", Baldones nov., Baldones pag</t>
      </is>
    </oc>
    <nc r="C157" t="inlineStr">
      <is>
        <t>Baldones pag. Baldones nov. "Riekstukalns"</t>
      </is>
    </nc>
  </rcc>
  <rcc rId="2444" sId="1">
    <oc r="C158" t="inlineStr">
      <is>
        <t>"Riekstukalns", Baldones nov., Baldones pag</t>
      </is>
    </oc>
    <nc r="C158" t="inlineStr">
      <is>
        <t>Baldones pag. Baldones nov. "Riekstukalns"</t>
      </is>
    </nc>
  </rcc>
  <rcc rId="2445" sId="1">
    <oc r="C68" t="inlineStr">
      <is>
        <t>"Kalnāji",  Rauda, Smārdes pag.  Engures nov.</t>
      </is>
    </oc>
    <nc r="C68" t="inlineStr">
      <is>
        <t>Rauda, Smārdes pag.  Engures nov. "Kalnāji"</t>
      </is>
    </nc>
  </rcc>
  <rcc rId="2446" sId="1">
    <oc r="C128" t="inlineStr">
      <is>
        <t>"Ornitologu pētījumu centrs", Engures pag., Tukuma nov.</t>
      </is>
    </oc>
    <nc r="C128" t="inlineStr">
      <is>
        <t>Engures pag., Tukuma nov. "Ornitologu pētījumu centrs"</t>
      </is>
    </nc>
  </rcc>
  <rcc rId="2447" sId="1">
    <oc r="D188" t="inlineStr">
      <is>
        <t>Garāžā lielā</t>
      </is>
    </oc>
    <nc r="D188" t="inlineStr">
      <is>
        <t>Garāža lielā</t>
      </is>
    </nc>
  </rcc>
  <rcc rId="2448" sId="1">
    <nc r="K22" t="inlineStr">
      <is>
        <t>jā</t>
      </is>
    </nc>
  </rcc>
  <rcc rId="2449" sId="1">
    <nc r="K204" t="inlineStr">
      <is>
        <t>jā</t>
      </is>
    </nc>
  </rcc>
  <rcc rId="2450" sId="1">
    <nc r="K39" t="inlineStr">
      <is>
        <t>jā</t>
      </is>
    </nc>
  </rcc>
  <rcc rId="2451" sId="1">
    <nc r="K40" t="inlineStr">
      <is>
        <t>jā</t>
      </is>
    </nc>
  </rcc>
  <rcc rId="2452" sId="1">
    <nc r="K201" t="inlineStr">
      <is>
        <t>jā</t>
      </is>
    </nc>
  </rcc>
  <rcc rId="2453" sId="1">
    <nc r="K202" t="inlineStr">
      <is>
        <t>jā</t>
      </is>
    </nc>
  </rcc>
  <rcc rId="2454" sId="1">
    <nc r="K107" t="inlineStr">
      <is>
        <t>jā</t>
      </is>
    </nc>
  </rcc>
  <rcc rId="2455" sId="1">
    <nc r="K96" t="inlineStr">
      <is>
        <t>jā</t>
      </is>
    </nc>
  </rcc>
  <rcc rId="2456" sId="1">
    <nc r="K120" t="inlineStr">
      <is>
        <t>jā</t>
      </is>
    </nc>
  </rcc>
  <rcc rId="2457" sId="1">
    <nc r="K170" t="inlineStr">
      <is>
        <t>jā</t>
      </is>
    </nc>
  </rcc>
  <rcc rId="2458" sId="1">
    <nc r="K171" t="inlineStr">
      <is>
        <t>jā</t>
      </is>
    </nc>
  </rcc>
  <rcc rId="2459" sId="1">
    <nc r="K172" t="inlineStr">
      <is>
        <t>jā</t>
      </is>
    </nc>
  </rcc>
  <rcc rId="2460" sId="1">
    <nc r="K181" t="inlineStr">
      <is>
        <t>jā</t>
      </is>
    </nc>
  </rcc>
  <rcv guid="{C117CBFE-6621-4092-A659-CC855CFF3AF0}" action="delete"/>
  <rcv guid="{C117CBFE-6621-4092-A659-CC855CFF3AF0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61" sId="1">
    <oc r="L3">
      <f>J3*0.008803%</f>
    </oc>
    <nc r="L3"/>
  </rcc>
  <rcc rId="2462" sId="1">
    <oc r="M3">
      <f>J3*0.0083266%</f>
    </oc>
    <nc r="M3"/>
  </rcc>
  <rcc rId="2463" sId="1">
    <oc r="N3">
      <f>J3*0.0066499%</f>
    </oc>
    <nc r="N3"/>
  </rcc>
  <rcc rId="2464" sId="1">
    <oc r="L4">
      <f>J4*0.008803%</f>
    </oc>
    <nc r="L4"/>
  </rcc>
  <rcc rId="2465" sId="1">
    <oc r="M4">
      <f>J4*0.0083266%</f>
    </oc>
    <nc r="M4"/>
  </rcc>
  <rcc rId="2466" sId="1">
    <oc r="N4">
      <f>J4*0.0066499%</f>
    </oc>
    <nc r="N4"/>
  </rcc>
  <rcc rId="2467" sId="1">
    <oc r="L5">
      <f>J5*0.008803%</f>
    </oc>
    <nc r="L5"/>
  </rcc>
  <rcc rId="2468" sId="1">
    <oc r="M5">
      <f>J5*0.0083266%</f>
    </oc>
    <nc r="M5"/>
  </rcc>
  <rcc rId="2469" sId="1">
    <oc r="N5">
      <f>J5*0.0066499%</f>
    </oc>
    <nc r="N5"/>
  </rcc>
  <rcc rId="2470" sId="1">
    <oc r="L6">
      <f>J6*0.008803%</f>
    </oc>
    <nc r="L6"/>
  </rcc>
  <rcc rId="2471" sId="1">
    <oc r="M6">
      <f>J6*0.0083266%</f>
    </oc>
    <nc r="M6"/>
  </rcc>
  <rcc rId="2472" sId="1">
    <oc r="N6">
      <f>J6*0.0066499%</f>
    </oc>
    <nc r="N6"/>
  </rcc>
  <rcc rId="2473" sId="1">
    <oc r="L7">
      <f>J7*0.008803%</f>
    </oc>
    <nc r="L7"/>
  </rcc>
  <rcc rId="2474" sId="1">
    <oc r="M7">
      <f>J7*0.0083266%</f>
    </oc>
    <nc r="M7"/>
  </rcc>
  <rcc rId="2475" sId="1">
    <oc r="N7">
      <f>J7*0.0066499%</f>
    </oc>
    <nc r="N7"/>
  </rcc>
  <rcc rId="2476" sId="1">
    <oc r="L10">
      <f>J8*0.008803%</f>
    </oc>
    <nc r="L10"/>
  </rcc>
  <rcc rId="2477" sId="1">
    <oc r="M10">
      <f>J8*0.0083266%</f>
    </oc>
    <nc r="M10"/>
  </rcc>
  <rcc rId="2478" sId="1">
    <oc r="N10">
      <f>J8*0.0066499%</f>
    </oc>
    <nc r="N10"/>
  </rcc>
  <rcc rId="2479" sId="1">
    <oc r="L11">
      <f>J9*0.008803%</f>
    </oc>
    <nc r="L11"/>
  </rcc>
  <rcc rId="2480" sId="1">
    <oc r="M11">
      <f>J9*0.0083266%</f>
    </oc>
    <nc r="M11"/>
  </rcc>
  <rcc rId="2481" sId="1">
    <oc r="N11">
      <f>J9*0.0066499%</f>
    </oc>
    <nc r="N11"/>
  </rcc>
  <rcc rId="2482" sId="1">
    <oc r="L12">
      <f>J10*0.008803%</f>
    </oc>
    <nc r="L12"/>
  </rcc>
  <rcc rId="2483" sId="1">
    <oc r="M12">
      <f>J10*0.0083266%</f>
    </oc>
    <nc r="M12"/>
  </rcc>
  <rcc rId="2484" sId="1">
    <oc r="N12">
      <f>J10*0.0066499%</f>
    </oc>
    <nc r="N12"/>
  </rcc>
  <rcc rId="2485" sId="1">
    <oc r="L13">
      <f>J11*0.008803%</f>
    </oc>
    <nc r="L13"/>
  </rcc>
  <rcc rId="2486" sId="1">
    <oc r="M13">
      <f>J11*0.0083266%</f>
    </oc>
    <nc r="M13"/>
  </rcc>
  <rcc rId="2487" sId="1">
    <oc r="N13">
      <f>J11*0.0066499%</f>
    </oc>
    <nc r="N13"/>
  </rcc>
  <rcc rId="2488" sId="1">
    <oc r="L14">
      <f>J12*0.008803%</f>
    </oc>
    <nc r="L14"/>
  </rcc>
  <rcc rId="2489" sId="1">
    <oc r="M14">
      <f>J12*0.0083266%</f>
    </oc>
    <nc r="M14"/>
  </rcc>
  <rcc rId="2490" sId="1">
    <oc r="N14">
      <f>J12*0.0066499%</f>
    </oc>
    <nc r="N14"/>
  </rcc>
  <rcc rId="2491" sId="1">
    <oc r="L15">
      <f>J13*0.008803%</f>
    </oc>
    <nc r="L15"/>
  </rcc>
  <rcc rId="2492" sId="1">
    <oc r="M15">
      <f>J13*0.0083266%</f>
    </oc>
    <nc r="M15"/>
  </rcc>
  <rcc rId="2493" sId="1">
    <oc r="N15">
      <f>J13*0.0066499%</f>
    </oc>
    <nc r="N15"/>
  </rcc>
  <rcc rId="2494" sId="1">
    <oc r="L16">
      <f>J14*0.008803%</f>
    </oc>
    <nc r="L16"/>
  </rcc>
  <rcc rId="2495" sId="1">
    <oc r="M16">
      <f>J14*0.0083266%</f>
    </oc>
    <nc r="M16"/>
  </rcc>
  <rcc rId="2496" sId="1">
    <oc r="N16">
      <f>J14*0.0066499%</f>
    </oc>
    <nc r="N16"/>
  </rcc>
  <rcc rId="2497" sId="1">
    <oc r="L17">
      <f>J15*0.008803%</f>
    </oc>
    <nc r="L17"/>
  </rcc>
  <rcc rId="2498" sId="1">
    <oc r="M17">
      <f>J15*0.0083266%</f>
    </oc>
    <nc r="M17"/>
  </rcc>
  <rcc rId="2499" sId="1">
    <oc r="N17">
      <f>J15*0.0066499%</f>
    </oc>
    <nc r="N17"/>
  </rcc>
  <rcc rId="2500" sId="1">
    <oc r="L159">
      <f>J16*0.008803%</f>
    </oc>
    <nc r="L159"/>
  </rcc>
  <rcc rId="2501" sId="1">
    <oc r="M159">
      <f>J16*0.0083266%</f>
    </oc>
    <nc r="M159"/>
  </rcc>
  <rcc rId="2502" sId="1">
    <oc r="N159">
      <f>J16*0.0066499%</f>
    </oc>
    <nc r="N159"/>
  </rcc>
  <rcc rId="2503" sId="1">
    <oc r="L160">
      <f>J17*0.008803%</f>
    </oc>
    <nc r="L160"/>
  </rcc>
  <rcc rId="2504" sId="1">
    <oc r="M160">
      <f>J17*0.0083266%</f>
    </oc>
    <nc r="M160"/>
  </rcc>
  <rcc rId="2505" sId="1">
    <oc r="N160">
      <f>J17*0.0066499%</f>
    </oc>
    <nc r="N160"/>
  </rcc>
  <rcc rId="2506" sId="1">
    <oc r="L161">
      <f>J18*0.008803%</f>
    </oc>
    <nc r="L161"/>
  </rcc>
  <rcc rId="2507" sId="1">
    <oc r="M161">
      <f>J18*0.0083266%</f>
    </oc>
    <nc r="M161"/>
  </rcc>
  <rcc rId="2508" sId="1">
    <oc r="N161">
      <f>J18*0.0066499%</f>
    </oc>
    <nc r="N161"/>
  </rcc>
  <rcc rId="2509" sId="1">
    <oc r="L162">
      <f>J19*0.008803%</f>
    </oc>
    <nc r="L162"/>
  </rcc>
  <rcc rId="2510" sId="1">
    <oc r="M162">
      <f>J19*0.0083266%</f>
    </oc>
    <nc r="M162"/>
  </rcc>
  <rcc rId="2511" sId="1">
    <oc r="N162">
      <f>J19*0.0066499%</f>
    </oc>
    <nc r="N162"/>
  </rcc>
  <rcc rId="2512" sId="1">
    <oc r="L163">
      <f>J20*0.008803%</f>
    </oc>
    <nc r="L163"/>
  </rcc>
  <rcc rId="2513" sId="1">
    <oc r="M163">
      <f>J20*0.0083266%</f>
    </oc>
    <nc r="M163"/>
  </rcc>
  <rcc rId="2514" sId="1">
    <oc r="N163">
      <f>J20*0.0066499%</f>
    </oc>
    <nc r="N163"/>
  </rcc>
  <rcc rId="2515" sId="1">
    <oc r="L164">
      <f>J21*0.008803%</f>
    </oc>
    <nc r="L164"/>
  </rcc>
  <rcc rId="2516" sId="1">
    <oc r="M164">
      <f>J21*0.0083266%</f>
    </oc>
    <nc r="M164"/>
  </rcc>
  <rcc rId="2517" sId="1">
    <oc r="N164">
      <f>J21*0.0066499%</f>
    </oc>
    <nc r="N164"/>
  </rcc>
  <rcc rId="2518" sId="1">
    <oc r="L165">
      <f>J22*0.008803%</f>
    </oc>
    <nc r="L165"/>
  </rcc>
  <rcc rId="2519" sId="1">
    <oc r="M165">
      <f>J22*0.0083266%</f>
    </oc>
    <nc r="M165"/>
  </rcc>
  <rcc rId="2520" sId="1">
    <oc r="N165">
      <f>J22*0.0066499%</f>
    </oc>
    <nc r="N165"/>
  </rcc>
  <rcc rId="2521" sId="1">
    <oc r="L18">
      <f>J23*0.008803%</f>
    </oc>
    <nc r="L18"/>
  </rcc>
  <rcc rId="2522" sId="1">
    <oc r="M18">
      <f>J23*0.0083266%</f>
    </oc>
    <nc r="M18"/>
  </rcc>
  <rcc rId="2523" sId="1">
    <oc r="N18">
      <f>J23*0.0066499%</f>
    </oc>
    <nc r="N18"/>
  </rcc>
  <rcc rId="2524" sId="1">
    <oc r="L19">
      <f>J24*0.008803%</f>
    </oc>
    <nc r="L19"/>
  </rcc>
  <rcc rId="2525" sId="1">
    <oc r="M19">
      <f>J24*0.0083266%</f>
    </oc>
    <nc r="M19"/>
  </rcc>
  <rcc rId="2526" sId="1">
    <oc r="N19">
      <f>J24*0.0066499%</f>
    </oc>
    <nc r="N19"/>
  </rcc>
  <rcc rId="2527" sId="1">
    <oc r="L20">
      <f>J25*0.008803%</f>
    </oc>
    <nc r="L20"/>
  </rcc>
  <rcc rId="2528" sId="1">
    <oc r="M20">
      <f>J25*0.0083266%</f>
    </oc>
    <nc r="M20"/>
  </rcc>
  <rcc rId="2529" sId="1">
    <oc r="N20">
      <f>J25*0.0066499%</f>
    </oc>
    <nc r="N20"/>
  </rcc>
  <rcc rId="2530" sId="1">
    <oc r="L127">
      <f>J26*0.008803%</f>
    </oc>
    <nc r="L127"/>
  </rcc>
  <rcc rId="2531" sId="1">
    <oc r="M127">
      <f>J26*0.0083266%</f>
    </oc>
    <nc r="M127"/>
  </rcc>
  <rcc rId="2532" sId="1">
    <oc r="N127">
      <f>J26*0.0066499%</f>
    </oc>
    <nc r="N127"/>
  </rcc>
  <rcc rId="2533" sId="1">
    <oc r="L154">
      <f>J27*0.008803%</f>
    </oc>
    <nc r="L154"/>
  </rcc>
  <rcc rId="2534" sId="1">
    <oc r="M154">
      <f>J27*0.0083266%</f>
    </oc>
    <nc r="M154"/>
  </rcc>
  <rcc rId="2535" sId="1">
    <oc r="N154">
      <f>J27*0.0066499%</f>
    </oc>
    <nc r="N154"/>
  </rcc>
  <rcc rId="2536" sId="1">
    <oc r="L155">
      <f>J28*0.008803%</f>
    </oc>
    <nc r="L155"/>
  </rcc>
  <rcc rId="2537" sId="1">
    <oc r="M155">
      <f>J28*0.0083266%</f>
    </oc>
    <nc r="M155"/>
  </rcc>
  <rcc rId="2538" sId="1">
    <oc r="N155">
      <f>J28*0.0066499%</f>
    </oc>
    <nc r="N155"/>
  </rcc>
  <rcc rId="2539" sId="1">
    <oc r="L156">
      <f>J29*0.008803%</f>
    </oc>
    <nc r="L156"/>
  </rcc>
  <rcc rId="2540" sId="1">
    <oc r="M156">
      <f>J29*0.0083266%</f>
    </oc>
    <nc r="M156"/>
  </rcc>
  <rcc rId="2541" sId="1">
    <oc r="N156">
      <f>J29*0.0066499%</f>
    </oc>
    <nc r="N156"/>
  </rcc>
  <rcc rId="2542" sId="1">
    <oc r="L157">
      <f>J30*0.008803%</f>
    </oc>
    <nc r="L157"/>
  </rcc>
  <rcc rId="2543" sId="1">
    <oc r="M157">
      <f>J30*0.0083266%</f>
    </oc>
    <nc r="M157"/>
  </rcc>
  <rcc rId="2544" sId="1">
    <oc r="N157">
      <f>J30*0.0066499%</f>
    </oc>
    <nc r="N157"/>
  </rcc>
  <rcc rId="2545" sId="1">
    <oc r="L158">
      <f>J31*0.008803%</f>
    </oc>
    <nc r="L158"/>
  </rcc>
  <rcc rId="2546" sId="1">
    <oc r="M158">
      <f>J31*0.0083266%</f>
    </oc>
    <nc r="M158"/>
  </rcc>
  <rcc rId="2547" sId="1">
    <oc r="N158">
      <f>J31*0.0066499%</f>
    </oc>
    <nc r="N158"/>
  </rcc>
  <rcc rId="2548" sId="1">
    <oc r="L21">
      <f>J32*0.008803%</f>
    </oc>
    <nc r="L21"/>
  </rcc>
  <rcc rId="2549" sId="1">
    <oc r="M21">
      <f>J32*0.0083266%</f>
    </oc>
    <nc r="M21"/>
  </rcc>
  <rcc rId="2550" sId="1">
    <oc r="N21">
      <f>J32*0.0066499%</f>
    </oc>
    <nc r="N21"/>
  </rcc>
  <rcc rId="2551" sId="1">
    <oc r="L22">
      <f>J33*0.008803%</f>
    </oc>
    <nc r="L22"/>
  </rcc>
  <rcc rId="2552" sId="1">
    <oc r="M22">
      <f>J33*0.0083266%</f>
    </oc>
    <nc r="M22"/>
  </rcc>
  <rcc rId="2553" sId="1">
    <oc r="N22">
      <f>J33*0.0066499%</f>
    </oc>
    <nc r="N22"/>
  </rcc>
  <rcc rId="2554" sId="1">
    <oc r="L23">
      <f>J34*0.008803%</f>
    </oc>
    <nc r="L23"/>
  </rcc>
  <rcc rId="2555" sId="1">
    <oc r="M23">
      <f>J34*0.0083266%</f>
    </oc>
    <nc r="M23"/>
  </rcc>
  <rcc rId="2556" sId="1">
    <oc r="N23">
      <f>J34*0.0066499%</f>
    </oc>
    <nc r="N23"/>
  </rcc>
  <rcc rId="2557" sId="1">
    <oc r="L24">
      <f>J35*0.008803%</f>
    </oc>
    <nc r="L24"/>
  </rcc>
  <rcc rId="2558" sId="1">
    <oc r="M24">
      <f>J35*0.0083266%</f>
    </oc>
    <nc r="M24"/>
  </rcc>
  <rcc rId="2559" sId="1">
    <oc r="N24">
      <f>J35*0.0066499%</f>
    </oc>
    <nc r="N24"/>
  </rcc>
  <rcc rId="2560" sId="1">
    <oc r="L25">
      <f>J36*0.008803%</f>
    </oc>
    <nc r="L25"/>
  </rcc>
  <rcc rId="2561" sId="1">
    <oc r="M25">
      <f>J36*0.0083266%</f>
    </oc>
    <nc r="M25"/>
  </rcc>
  <rcc rId="2562" sId="1">
    <oc r="N25">
      <f>J36*0.0066499%</f>
    </oc>
    <nc r="N25"/>
  </rcc>
  <rcc rId="2563" sId="1">
    <oc r="L26">
      <f>J37*0.008803%</f>
    </oc>
    <nc r="L26"/>
  </rcc>
  <rcc rId="2564" sId="1">
    <oc r="M26">
      <f>J37*0.0083266%</f>
    </oc>
    <nc r="M26"/>
  </rcc>
  <rcc rId="2565" sId="1">
    <oc r="N26">
      <f>J37*0.0066499%</f>
    </oc>
    <nc r="N26"/>
  </rcc>
  <rcc rId="2566" sId="1">
    <oc r="L27">
      <f>J38*0.008803%</f>
    </oc>
    <nc r="L27"/>
  </rcc>
  <rcc rId="2567" sId="1">
    <oc r="M27">
      <f>J38*0.0083266%</f>
    </oc>
    <nc r="M27"/>
  </rcc>
  <rcc rId="2568" sId="1">
    <oc r="N27">
      <f>J38*0.0066499%</f>
    </oc>
    <nc r="N27"/>
  </rcc>
  <rcc rId="2569" sId="1">
    <oc r="L28">
      <f>J39*0.008803%</f>
    </oc>
    <nc r="L28"/>
  </rcc>
  <rcc rId="2570" sId="1">
    <oc r="M28">
      <f>J39*0.0083266%</f>
    </oc>
    <nc r="M28"/>
  </rcc>
  <rcc rId="2571" sId="1">
    <oc r="N28">
      <f>J39*0.0066499%</f>
    </oc>
    <nc r="N28"/>
  </rcc>
  <rcc rId="2572" sId="1">
    <oc r="L29">
      <f>J40*0.008803%</f>
    </oc>
    <nc r="L29"/>
  </rcc>
  <rcc rId="2573" sId="1">
    <oc r="M29">
      <f>J40*0.0083266%</f>
    </oc>
    <nc r="M29"/>
  </rcc>
  <rcc rId="2574" sId="1">
    <oc r="N29">
      <f>J40*0.0066499%</f>
    </oc>
    <nc r="N29"/>
  </rcc>
  <rcc rId="2575" sId="1">
    <oc r="L30">
      <f>J41*0.008803%</f>
    </oc>
    <nc r="L30"/>
  </rcc>
  <rcc rId="2576" sId="1">
    <oc r="M30">
      <f>J41*0.0083266%</f>
    </oc>
    <nc r="M30"/>
  </rcc>
  <rcc rId="2577" sId="1">
    <oc r="N30">
      <f>J41*0.0066499%</f>
    </oc>
    <nc r="N30"/>
  </rcc>
  <rcc rId="2578" sId="1">
    <oc r="L31">
      <f>J42*0.008803%</f>
    </oc>
    <nc r="L31"/>
  </rcc>
  <rcc rId="2579" sId="1">
    <oc r="M31">
      <f>J42*0.0083266%</f>
    </oc>
    <nc r="M31"/>
  </rcc>
  <rcc rId="2580" sId="1">
    <oc r="N31">
      <f>J42*0.0066499%</f>
    </oc>
    <nc r="N31"/>
  </rcc>
  <rcc rId="2581" sId="1">
    <oc r="L32">
      <f>J43*0.008803%</f>
    </oc>
    <nc r="L32"/>
  </rcc>
  <rcc rId="2582" sId="1">
    <oc r="M32">
      <f>J43*0.0083266%</f>
    </oc>
    <nc r="M32"/>
  </rcc>
  <rcc rId="2583" sId="1">
    <oc r="N32">
      <f>J43*0.0066499%</f>
    </oc>
    <nc r="N32"/>
  </rcc>
  <rcc rId="2584" sId="1">
    <oc r="L56">
      <f>J44*0.008803%</f>
    </oc>
    <nc r="L56"/>
  </rcc>
  <rcc rId="2585" sId="1">
    <oc r="M56">
      <f>J44*0.0083266%</f>
    </oc>
    <nc r="M56"/>
  </rcc>
  <rcc rId="2586" sId="1">
    <oc r="N56">
      <f>J44*0.0066499%</f>
    </oc>
    <nc r="N56"/>
  </rcc>
  <rcc rId="2587" sId="1">
    <oc r="L128">
      <f>J45*0.008803%</f>
    </oc>
    <nc r="L128"/>
  </rcc>
  <rcc rId="2588" sId="1">
    <oc r="M128">
      <f>J45*0.0083266%</f>
    </oc>
    <nc r="M128"/>
  </rcc>
  <rcc rId="2589" sId="1">
    <oc r="N128">
      <f>J45*0.0066499%</f>
    </oc>
    <nc r="N128"/>
  </rcc>
  <rcc rId="2590" sId="1">
    <oc r="L190">
      <f>J46*0.008803%</f>
    </oc>
    <nc r="L190"/>
  </rcc>
  <rcc rId="2591" sId="1">
    <oc r="M190">
      <f>J46*0.0083266%</f>
    </oc>
    <nc r="M190"/>
  </rcc>
  <rcc rId="2592" sId="1">
    <oc r="N190">
      <f>J46*0.0066499%</f>
    </oc>
    <nc r="N190"/>
  </rcc>
  <rcc rId="2593" sId="1">
    <oc r="L192">
      <f>J47*0.008803%</f>
    </oc>
    <nc r="L192"/>
  </rcc>
  <rcc rId="2594" sId="1">
    <oc r="M192">
      <f>J47*0.0083266%</f>
    </oc>
    <nc r="M192"/>
  </rcc>
  <rcc rId="2595" sId="1">
    <oc r="N192">
      <f>J47*0.0066499%</f>
    </oc>
    <nc r="N192"/>
  </rcc>
  <rcc rId="2596" sId="1">
    <oc r="L204">
      <f>J48*0.008803%</f>
    </oc>
    <nc r="L204"/>
  </rcc>
  <rcc rId="2597" sId="1">
    <oc r="M204">
      <f>J48*0.0083266%</f>
    </oc>
    <nc r="M204"/>
  </rcc>
  <rcc rId="2598" sId="1">
    <oc r="N204">
      <f>J48*0.0066499%</f>
    </oc>
    <nc r="N204"/>
  </rcc>
  <rcc rId="2599" sId="1">
    <oc r="L8">
      <f>J49*0.008803%</f>
    </oc>
    <nc r="L8"/>
  </rcc>
  <rcc rId="2600" sId="1">
    <oc r="M8">
      <f>J49*0.0083266%</f>
    </oc>
    <nc r="M8"/>
  </rcc>
  <rcc rId="2601" sId="1">
    <oc r="N8">
      <f>J49*0.0066499%</f>
    </oc>
    <nc r="N8"/>
  </rcc>
  <rcc rId="2602" sId="1">
    <oc r="L9">
      <f>J50*0.008803%</f>
    </oc>
    <nc r="L9"/>
  </rcc>
  <rcc rId="2603" sId="1">
    <oc r="M9">
      <f>J50*0.0083266%</f>
    </oc>
    <nc r="M9"/>
  </rcc>
  <rcc rId="2604" sId="1">
    <oc r="N9">
      <f>J50*0.0066499%</f>
    </oc>
    <nc r="N9"/>
  </rcc>
  <rcc rId="2605" sId="1">
    <oc r="L33">
      <f>J51*0.008803%</f>
    </oc>
    <nc r="L33"/>
  </rcc>
  <rcc rId="2606" sId="1">
    <oc r="M33">
      <f>J51*0.0083266%</f>
    </oc>
    <nc r="M33"/>
  </rcc>
  <rcc rId="2607" sId="1">
    <oc r="N33">
      <f>J51*0.0066499%</f>
    </oc>
    <nc r="N33"/>
  </rcc>
  <rcc rId="2608" sId="1">
    <oc r="L34">
      <f>J52*0.008803%</f>
    </oc>
    <nc r="L34"/>
  </rcc>
  <rcc rId="2609" sId="1">
    <oc r="M34">
      <f>J52*0.0083266%</f>
    </oc>
    <nc r="M34"/>
  </rcc>
  <rcc rId="2610" sId="1">
    <oc r="N34">
      <f>J52*0.0066499%</f>
    </oc>
    <nc r="N34"/>
  </rcc>
  <rcc rId="2611" sId="1">
    <oc r="L35">
      <f>J53*0.008803%</f>
    </oc>
    <nc r="L35"/>
  </rcc>
  <rcc rId="2612" sId="1">
    <oc r="M35">
      <f>J53*0.0083266%</f>
    </oc>
    <nc r="M35"/>
  </rcc>
  <rcc rId="2613" sId="1">
    <oc r="N35">
      <f>J53*0.0066499%</f>
    </oc>
    <nc r="N35"/>
  </rcc>
  <rcc rId="2614" sId="1">
    <oc r="L36">
      <f>J54*0.008803%</f>
    </oc>
    <nc r="L36"/>
  </rcc>
  <rcc rId="2615" sId="1">
    <oc r="M36">
      <f>J54*0.0083266%</f>
    </oc>
    <nc r="M36"/>
  </rcc>
  <rcc rId="2616" sId="1">
    <oc r="N36">
      <f>J54*0.0066499%</f>
    </oc>
    <nc r="N36"/>
  </rcc>
  <rcc rId="2617" sId="1">
    <oc r="L37">
      <f>J55*0.008803%</f>
    </oc>
    <nc r="L37"/>
  </rcc>
  <rcc rId="2618" sId="1">
    <oc r="M37">
      <f>J55*0.0083266%</f>
    </oc>
    <nc r="M37"/>
  </rcc>
  <rcc rId="2619" sId="1">
    <oc r="N37">
      <f>J55*0.0066499%</f>
    </oc>
    <nc r="N37"/>
  </rcc>
  <rcc rId="2620" sId="1">
    <oc r="L38">
      <f>J56*0.008803%</f>
    </oc>
    <nc r="L38"/>
  </rcc>
  <rcc rId="2621" sId="1">
    <oc r="M38">
      <f>J56*0.0083266%</f>
    </oc>
    <nc r="M38"/>
  </rcc>
  <rcc rId="2622" sId="1">
    <oc r="N38">
      <f>J56*0.0066499%</f>
    </oc>
    <nc r="N38"/>
  </rcc>
  <rcc rId="2623" sId="1">
    <oc r="L39">
      <f>J57*0.008803%</f>
    </oc>
    <nc r="L39"/>
  </rcc>
  <rcc rId="2624" sId="1">
    <oc r="M39">
      <f>J57*0.0083266%</f>
    </oc>
    <nc r="M39"/>
  </rcc>
  <rcc rId="2625" sId="1">
    <oc r="N39">
      <f>J57*0.0066499%</f>
    </oc>
    <nc r="N39"/>
  </rcc>
  <rcc rId="2626" sId="1">
    <oc r="L40">
      <f>J58*0.008803%</f>
    </oc>
    <nc r="L40"/>
  </rcc>
  <rcc rId="2627" sId="1">
    <oc r="M40">
      <f>J58*0.0083266%</f>
    </oc>
    <nc r="M40"/>
  </rcc>
  <rcc rId="2628" sId="1">
    <oc r="N40">
      <f>J58*0.0066499%</f>
    </oc>
    <nc r="N40"/>
  </rcc>
  <rcc rId="2629" sId="1">
    <oc r="L41">
      <f>J59*0.008803%</f>
    </oc>
    <nc r="L41"/>
  </rcc>
  <rcc rId="2630" sId="1">
    <oc r="M41">
      <f>J59*0.0083266%</f>
    </oc>
    <nc r="M41"/>
  </rcc>
  <rcc rId="2631" sId="1">
    <oc r="N41">
      <f>J59*0.0066499%</f>
    </oc>
    <nc r="N41"/>
  </rcc>
  <rcc rId="2632" sId="1">
    <oc r="L42">
      <f>J60*0.008803%</f>
    </oc>
    <nc r="L42"/>
  </rcc>
  <rcc rId="2633" sId="1">
    <oc r="M42">
      <f>J60*0.0083266%</f>
    </oc>
    <nc r="M42"/>
  </rcc>
  <rcc rId="2634" sId="1">
    <oc r="N42">
      <f>J60*0.0066499%</f>
    </oc>
    <nc r="N42"/>
  </rcc>
  <rcc rId="2635" sId="1">
    <oc r="L201">
      <f>J61*0.008803%</f>
    </oc>
    <nc r="L201"/>
  </rcc>
  <rcc rId="2636" sId="1">
    <oc r="M201">
      <f>J61*0.0083266%</f>
    </oc>
    <nc r="M201"/>
  </rcc>
  <rcc rId="2637" sId="1">
    <oc r="N201">
      <f>J61*0.0066499%</f>
    </oc>
    <nc r="N201"/>
  </rcc>
  <rcc rId="2638" sId="1">
    <oc r="L43">
      <f>J62*0.008803%</f>
    </oc>
    <nc r="L43"/>
  </rcc>
  <rcc rId="2639" sId="1">
    <oc r="M43">
      <f>J62*0.0083266%</f>
    </oc>
    <nc r="M43"/>
  </rcc>
  <rcc rId="2640" sId="1">
    <oc r="N43">
      <f>J62*0.0066499%</f>
    </oc>
    <nc r="N43"/>
  </rcc>
  <rcc rId="2641" sId="1">
    <oc r="L45">
      <f>J63*0.008803%</f>
    </oc>
    <nc r="L45"/>
  </rcc>
  <rcc rId="2642" sId="1">
    <oc r="M45">
      <f>J63*0.0083266%</f>
    </oc>
    <nc r="M45"/>
  </rcc>
  <rcc rId="2643" sId="1">
    <oc r="N45">
      <f>J63*0.0066499%</f>
    </oc>
    <nc r="N45"/>
  </rcc>
  <rcc rId="2644" sId="1">
    <oc r="L46">
      <f>J64*0.008803%</f>
    </oc>
    <nc r="L46"/>
  </rcc>
  <rcc rId="2645" sId="1">
    <oc r="M46">
      <f>J64*0.0083266%</f>
    </oc>
    <nc r="M46"/>
  </rcc>
  <rcc rId="2646" sId="1">
    <oc r="N46">
      <f>J64*0.0066499%</f>
    </oc>
    <nc r="N46"/>
  </rcc>
  <rcc rId="2647" sId="1">
    <oc r="L47">
      <f>J65*0.008803%</f>
    </oc>
    <nc r="L47"/>
  </rcc>
  <rcc rId="2648" sId="1">
    <oc r="M47">
      <f>J65*0.0083266%</f>
    </oc>
    <nc r="M47"/>
  </rcc>
  <rcc rId="2649" sId="1">
    <oc r="N47">
      <f>J65*0.0066499%</f>
    </oc>
    <nc r="N47"/>
  </rcc>
  <rcc rId="2650" sId="1">
    <oc r="L48">
      <f>J66*0.008803%</f>
    </oc>
    <nc r="L48"/>
  </rcc>
  <rcc rId="2651" sId="1">
    <oc r="M48">
      <f>J66*0.0083266%</f>
    </oc>
    <nc r="M48"/>
  </rcc>
  <rcc rId="2652" sId="1">
    <oc r="N48">
      <f>J66*0.0066499%</f>
    </oc>
    <nc r="N48"/>
  </rcc>
  <rcc rId="2653" sId="1">
    <oc r="L49">
      <f>J67*0.008803%</f>
    </oc>
    <nc r="L49"/>
  </rcc>
  <rcc rId="2654" sId="1">
    <oc r="M49">
      <f>J67*0.0083266%</f>
    </oc>
    <nc r="M49"/>
  </rcc>
  <rcc rId="2655" sId="1">
    <oc r="N49">
      <f>J67*0.0066499%</f>
    </oc>
    <nc r="N49"/>
  </rcc>
  <rcc rId="2656" sId="1">
    <oc r="L50">
      <f>J68*0.008803%</f>
    </oc>
    <nc r="L50"/>
  </rcc>
  <rcc rId="2657" sId="1">
    <oc r="M50">
      <f>J68*0.0083266%</f>
    </oc>
    <nc r="M50"/>
  </rcc>
  <rcc rId="2658" sId="1">
    <oc r="N50">
      <f>J68*0.0066499%</f>
    </oc>
    <nc r="N50"/>
  </rcc>
  <rcc rId="2659" sId="1">
    <oc r="L51">
      <f>J69*0.008803%</f>
    </oc>
    <nc r="L51"/>
  </rcc>
  <rcc rId="2660" sId="1">
    <oc r="M51">
      <f>J69*0.0083266%</f>
    </oc>
    <nc r="M51"/>
  </rcc>
  <rcc rId="2661" sId="1">
    <oc r="N51">
      <f>J69*0.0066499%</f>
    </oc>
    <nc r="N51"/>
  </rcc>
  <rcc rId="2662" sId="1">
    <oc r="L53">
      <f>J70*0.008803%</f>
    </oc>
    <nc r="L53"/>
  </rcc>
  <rcc rId="2663" sId="1">
    <oc r="M53">
      <f>J70*0.0083266%</f>
    </oc>
    <nc r="M53"/>
  </rcc>
  <rcc rId="2664" sId="1">
    <oc r="N53">
      <f>J70*0.0066499%</f>
    </oc>
    <nc r="N53"/>
  </rcc>
  <rcc rId="2665" sId="1">
    <oc r="L54">
      <f>J71*0.008803%</f>
    </oc>
    <nc r="L54"/>
  </rcc>
  <rcc rId="2666" sId="1">
    <oc r="M54">
      <f>J71*0.0083266%</f>
    </oc>
    <nc r="M54"/>
  </rcc>
  <rcc rId="2667" sId="1">
    <oc r="N54">
      <f>J71*0.0066499%</f>
    </oc>
    <nc r="N54"/>
  </rcc>
  <rcc rId="2668" sId="1">
    <oc r="L55">
      <f>J72*0.008803%</f>
    </oc>
    <nc r="L55"/>
  </rcc>
  <rcc rId="2669" sId="1">
    <oc r="M55">
      <f>J72*0.0083266%</f>
    </oc>
    <nc r="M55"/>
  </rcc>
  <rcc rId="2670" sId="1">
    <oc r="N55">
      <f>J72*0.0066499%</f>
    </oc>
    <nc r="N55"/>
  </rcc>
  <rcc rId="2671" sId="1">
    <oc r="L57">
      <f>J73*0.008803%</f>
    </oc>
    <nc r="L57"/>
  </rcc>
  <rcc rId="2672" sId="1">
    <oc r="M57">
      <f>J73*0.0083266%</f>
    </oc>
    <nc r="M57"/>
  </rcc>
  <rcc rId="2673" sId="1">
    <oc r="N57">
      <f>J73*0.0066499%</f>
    </oc>
    <nc r="N57"/>
  </rcc>
  <rcc rId="2674" sId="1">
    <oc r="L58">
      <f>J74*0.008803%</f>
    </oc>
    <nc r="L58"/>
  </rcc>
  <rcc rId="2675" sId="1">
    <oc r="M58">
      <f>J74*0.0083266%</f>
    </oc>
    <nc r="M58"/>
  </rcc>
  <rcc rId="2676" sId="1">
    <oc r="N58">
      <f>J74*0.0066499%</f>
    </oc>
    <nc r="N58"/>
  </rcc>
  <rcc rId="2677" sId="1">
    <oc r="L59">
      <f>J75*0.008803%</f>
    </oc>
    <nc r="L59"/>
  </rcc>
  <rcc rId="2678" sId="1">
    <oc r="M59">
      <f>J75*0.0083266%</f>
    </oc>
    <nc r="M59"/>
  </rcc>
  <rcc rId="2679" sId="1">
    <oc r="N59">
      <f>J75*0.0066499%</f>
    </oc>
    <nc r="N59"/>
  </rcc>
  <rcc rId="2680" sId="1">
    <oc r="L60">
      <f>J76*0.008803%</f>
    </oc>
    <nc r="L60"/>
  </rcc>
  <rcc rId="2681" sId="1">
    <oc r="M60">
      <f>J76*0.0083266%</f>
    </oc>
    <nc r="M60"/>
  </rcc>
  <rcc rId="2682" sId="1">
    <oc r="N60">
      <f>J76*0.0066499%</f>
    </oc>
    <nc r="N60"/>
  </rcc>
  <rcc rId="2683" sId="1">
    <oc r="L61">
      <f>J77*0.008803%</f>
    </oc>
    <nc r="L61"/>
  </rcc>
  <rcc rId="2684" sId="1">
    <oc r="M61">
      <f>J77*0.0083266%</f>
    </oc>
    <nc r="M61"/>
  </rcc>
  <rcc rId="2685" sId="1">
    <oc r="N61">
      <f>J77*0.0066499%</f>
    </oc>
    <nc r="N61"/>
  </rcc>
  <rcc rId="2686" sId="1">
    <oc r="L62">
      <f>J78*0.008803%</f>
    </oc>
    <nc r="L62"/>
  </rcc>
  <rcc rId="2687" sId="1">
    <oc r="M62">
      <f>J78*0.0083266%</f>
    </oc>
    <nc r="M62"/>
  </rcc>
  <rcc rId="2688" sId="1">
    <oc r="N62">
      <f>J78*0.0066499%</f>
    </oc>
    <nc r="N62"/>
  </rcc>
  <rcc rId="2689" sId="1">
    <oc r="L63">
      <f>J79*0.008803%</f>
    </oc>
    <nc r="L63"/>
  </rcc>
  <rcc rId="2690" sId="1">
    <oc r="M63">
      <f>J79*0.0083266%</f>
    </oc>
    <nc r="M63"/>
  </rcc>
  <rcc rId="2691" sId="1">
    <oc r="N63">
      <f>J79*0.0066499%</f>
    </oc>
    <nc r="N63"/>
  </rcc>
  <rcc rId="2692" sId="1">
    <oc r="L64">
      <f>J80*0.008803%</f>
    </oc>
    <nc r="L64"/>
  </rcc>
  <rcc rId="2693" sId="1">
    <oc r="M64">
      <f>J80*0.0083266%</f>
    </oc>
    <nc r="M64"/>
  </rcc>
  <rcc rId="2694" sId="1">
    <oc r="N64">
      <f>J80*0.0066499%</f>
    </oc>
    <nc r="N64"/>
  </rcc>
  <rcc rId="2695" sId="1">
    <oc r="L69">
      <f>J81*0.008803%</f>
    </oc>
    <nc r="L69"/>
  </rcc>
  <rcc rId="2696" sId="1">
    <oc r="M69">
      <f>J81*0.0083266%</f>
    </oc>
    <nc r="M69"/>
  </rcc>
  <rcc rId="2697" sId="1">
    <oc r="N69">
      <f>J81*0.0066499%</f>
    </oc>
    <nc r="N69"/>
  </rcc>
  <rcc rId="2698" sId="1">
    <oc r="L70">
      <f>J82*0.008803%</f>
    </oc>
    <nc r="L70"/>
  </rcc>
  <rcc rId="2699" sId="1">
    <oc r="M70">
      <f>J82*0.0083266%</f>
    </oc>
    <nc r="M70"/>
  </rcc>
  <rcc rId="2700" sId="1">
    <oc r="N70">
      <f>J82*0.0066499%</f>
    </oc>
    <nc r="N70"/>
  </rcc>
  <rcc rId="2701" sId="1">
    <oc r="L71">
      <f>J83*0.008803%</f>
    </oc>
    <nc r="L71"/>
  </rcc>
  <rcc rId="2702" sId="1">
    <oc r="M71">
      <f>J83*0.0083266%</f>
    </oc>
    <nc r="M71"/>
  </rcc>
  <rcc rId="2703" sId="1">
    <oc r="N71">
      <f>J83*0.0066499%</f>
    </oc>
    <nc r="N71"/>
  </rcc>
  <rcc rId="2704" sId="1">
    <oc r="L72">
      <f>J84*0.008803%</f>
    </oc>
    <nc r="L72"/>
  </rcc>
  <rcc rId="2705" sId="1">
    <oc r="M72">
      <f>J84*0.0083266%</f>
    </oc>
    <nc r="M72"/>
  </rcc>
  <rcc rId="2706" sId="1">
    <oc r="N72">
      <f>J84*0.0066499%</f>
    </oc>
    <nc r="N72"/>
  </rcc>
  <rcc rId="2707" sId="1">
    <oc r="L73">
      <f>J85*0.008803%</f>
    </oc>
    <nc r="L73"/>
  </rcc>
  <rcc rId="2708" sId="1">
    <oc r="M73">
      <f>J85*0.0083266%</f>
    </oc>
    <nc r="M73"/>
  </rcc>
  <rcc rId="2709" sId="1">
    <oc r="N73">
      <f>J85*0.0066499%</f>
    </oc>
    <nc r="N73"/>
  </rcc>
  <rcc rId="2710" sId="1">
    <oc r="L74">
      <f>J86*0.008803%</f>
    </oc>
    <nc r="L74"/>
  </rcc>
  <rcc rId="2711" sId="1">
    <oc r="M74">
      <f>J86*0.0083266%</f>
    </oc>
    <nc r="M74"/>
  </rcc>
  <rcc rId="2712" sId="1">
    <oc r="N74">
      <f>J86*0.0066499%</f>
    </oc>
    <nc r="N74"/>
  </rcc>
  <rcc rId="2713" sId="1">
    <oc r="L75">
      <f>J87*0.008803%</f>
    </oc>
    <nc r="L75"/>
  </rcc>
  <rcc rId="2714" sId="1">
    <oc r="M75">
      <f>J87*0.0083266%</f>
    </oc>
    <nc r="M75"/>
  </rcc>
  <rcc rId="2715" sId="1">
    <oc r="N75">
      <f>J87*0.0066499%</f>
    </oc>
    <nc r="N75"/>
  </rcc>
  <rcc rId="2716" sId="1">
    <oc r="L76">
      <f>J88*0.008803%</f>
    </oc>
    <nc r="L76"/>
  </rcc>
  <rcc rId="2717" sId="1">
    <oc r="M76">
      <f>J88*0.0083266%</f>
    </oc>
    <nc r="M76"/>
  </rcc>
  <rcc rId="2718" sId="1">
    <oc r="N76">
      <f>J88*0.0066499%</f>
    </oc>
    <nc r="N76"/>
  </rcc>
  <rcc rId="2719" sId="1">
    <oc r="L77">
      <f>J89*0.008803%</f>
    </oc>
    <nc r="L77"/>
  </rcc>
  <rcc rId="2720" sId="1">
    <oc r="M77">
      <f>J89*0.0083266%</f>
    </oc>
    <nc r="M77"/>
  </rcc>
  <rcc rId="2721" sId="1">
    <oc r="N77">
      <f>J89*0.0066499%</f>
    </oc>
    <nc r="N77"/>
  </rcc>
  <rcc rId="2722" sId="1">
    <oc r="L78">
      <f>J90*0.008803%</f>
    </oc>
    <nc r="L78"/>
  </rcc>
  <rcc rId="2723" sId="1">
    <oc r="M78">
      <f>J90*0.0083266%</f>
    </oc>
    <nc r="M78"/>
  </rcc>
  <rcc rId="2724" sId="1">
    <oc r="N78">
      <f>J90*0.0066499%</f>
    </oc>
    <nc r="N78"/>
  </rcc>
  <rcc rId="2725" sId="1">
    <oc r="L79">
      <f>J91*0.008803%</f>
    </oc>
    <nc r="L79"/>
  </rcc>
  <rcc rId="2726" sId="1">
    <oc r="M79">
      <f>J91*0.0083266%</f>
    </oc>
    <nc r="M79"/>
  </rcc>
  <rcc rId="2727" sId="1">
    <oc r="N79">
      <f>J91*0.0066499%</f>
    </oc>
    <nc r="N79"/>
  </rcc>
  <rcc rId="2728" sId="1">
    <oc r="L44">
      <f>J92*0.008803%</f>
    </oc>
    <nc r="L44"/>
  </rcc>
  <rcc rId="2729" sId="1">
    <oc r="M44">
      <f>J92*0.0083266%</f>
    </oc>
    <nc r="M44"/>
  </rcc>
  <rcc rId="2730" sId="1">
    <oc r="N44">
      <f>J92*0.0066499%</f>
    </oc>
    <nc r="N44"/>
  </rcc>
  <rcc rId="2731" sId="1">
    <oc r="L52">
      <f>J93*0.008803%</f>
    </oc>
    <nc r="L52"/>
  </rcc>
  <rcc rId="2732" sId="1">
    <oc r="M52">
      <f>J93*0.0083266%</f>
    </oc>
    <nc r="M52"/>
  </rcc>
  <rcc rId="2733" sId="1">
    <oc r="N52">
      <f>J93*0.0066499%</f>
    </oc>
    <nc r="N52"/>
  </rcc>
  <rcc rId="2734" sId="1">
    <oc r="L80">
      <f>J94*0.008803%</f>
    </oc>
    <nc r="L80"/>
  </rcc>
  <rcc rId="2735" sId="1">
    <oc r="M80">
      <f>J94*0.0083266%</f>
    </oc>
    <nc r="M80"/>
  </rcc>
  <rcc rId="2736" sId="1">
    <oc r="N80">
      <f>J94*0.0066499%</f>
    </oc>
    <nc r="N80"/>
  </rcc>
  <rcc rId="2737" sId="1">
    <oc r="L81">
      <f>J95*0.008803%</f>
    </oc>
    <nc r="L81"/>
  </rcc>
  <rcc rId="2738" sId="1">
    <oc r="M81">
      <f>J95*0.0083266%</f>
    </oc>
    <nc r="M81"/>
  </rcc>
  <rcc rId="2739" sId="1">
    <oc r="N81">
      <f>J95*0.0066499%</f>
    </oc>
    <nc r="N81"/>
  </rcc>
  <rcc rId="2740" sId="1">
    <oc r="L82">
      <f>J96*0.008803%</f>
    </oc>
    <nc r="L82"/>
  </rcc>
  <rcc rId="2741" sId="1">
    <oc r="M82">
      <f>J96*0.0083266%</f>
    </oc>
    <nc r="M82"/>
  </rcc>
  <rcc rId="2742" sId="1">
    <oc r="N82">
      <f>J96*0.0066499%</f>
    </oc>
    <nc r="N82"/>
  </rcc>
  <rcc rId="2743" sId="1">
    <oc r="L83">
      <f>J97*0.008803%</f>
    </oc>
    <nc r="L83"/>
  </rcc>
  <rcc rId="2744" sId="1">
    <oc r="M83">
      <f>J97*0.0083266%</f>
    </oc>
    <nc r="M83"/>
  </rcc>
  <rcc rId="2745" sId="1">
    <oc r="N83">
      <f>J97*0.0066499%</f>
    </oc>
    <nc r="N83"/>
  </rcc>
  <rcc rId="2746" sId="1">
    <oc r="L84">
      <f>J98*0.008803%</f>
    </oc>
    <nc r="L84"/>
  </rcc>
  <rcc rId="2747" sId="1">
    <oc r="M84">
      <f>J98*0.0083266%</f>
    </oc>
    <nc r="M84"/>
  </rcc>
  <rcc rId="2748" sId="1">
    <oc r="N84">
      <f>J98*0.0066499%</f>
    </oc>
    <nc r="N84"/>
  </rcc>
  <rcc rId="2749" sId="1">
    <oc r="L85">
      <f>J99*0.008803%</f>
    </oc>
    <nc r="L85"/>
  </rcc>
  <rcc rId="2750" sId="1">
    <oc r="M85">
      <f>J99*0.0083266%</f>
    </oc>
    <nc r="M85"/>
  </rcc>
  <rcc rId="2751" sId="1">
    <oc r="N85">
      <f>J99*0.0066499%</f>
    </oc>
    <nc r="N85"/>
  </rcc>
  <rcc rId="2752" sId="1">
    <oc r="L202">
      <f>J101*0.008803%</f>
    </oc>
    <nc r="L202"/>
  </rcc>
  <rcc rId="2753" sId="1">
    <oc r="M202">
      <f>J101*0.0083266%</f>
    </oc>
    <nc r="M202"/>
  </rcc>
  <rcc rId="2754" sId="1">
    <oc r="N202">
      <f>J101*0.0066499%</f>
    </oc>
    <nc r="N202"/>
  </rcc>
  <rcc rId="2755" sId="1">
    <oc r="L203">
      <f>J102*0.008803%</f>
    </oc>
    <nc r="L203"/>
  </rcc>
  <rcc rId="2756" sId="1">
    <oc r="M203">
      <f>J102*0.0083266%</f>
    </oc>
    <nc r="M203"/>
  </rcc>
  <rcc rId="2757" sId="1">
    <oc r="N203">
      <f>J102*0.0066499%</f>
    </oc>
    <nc r="N203"/>
  </rcc>
  <rcc rId="2758" sId="1">
    <oc r="L87">
      <f>J103*0.008803%</f>
    </oc>
    <nc r="L87"/>
  </rcc>
  <rcc rId="2759" sId="1">
    <oc r="M87">
      <f>J103*0.0083266%</f>
    </oc>
    <nc r="M87"/>
  </rcc>
  <rcc rId="2760" sId="1">
    <oc r="N87">
      <f>J103*0.0066499%</f>
    </oc>
    <nc r="N87"/>
  </rcc>
  <rcc rId="2761" sId="1">
    <oc r="L88">
      <f>J104*0.008803%</f>
    </oc>
    <nc r="L88"/>
  </rcc>
  <rcc rId="2762" sId="1">
    <oc r="M88">
      <f>J104*0.0083266%</f>
    </oc>
    <nc r="M88"/>
  </rcc>
  <rcc rId="2763" sId="1">
    <oc r="N88">
      <f>J104*0.0066499%</f>
    </oc>
    <nc r="N88"/>
  </rcc>
  <rcc rId="2764" sId="1">
    <oc r="L89">
      <f>J105*0.008803%</f>
    </oc>
    <nc r="L89"/>
  </rcc>
  <rcc rId="2765" sId="1">
    <oc r="M89">
      <f>J105*0.0083266%</f>
    </oc>
    <nc r="M89"/>
  </rcc>
  <rcc rId="2766" sId="1">
    <oc r="N89">
      <f>J105*0.0066499%</f>
    </oc>
    <nc r="N89"/>
  </rcc>
  <rcc rId="2767" sId="1">
    <oc r="L90">
      <f>J106*0.008803%</f>
    </oc>
    <nc r="L90"/>
  </rcc>
  <rcc rId="2768" sId="1">
    <oc r="M90">
      <f>J106*0.0083266%</f>
    </oc>
    <nc r="M90"/>
  </rcc>
  <rcc rId="2769" sId="1">
    <oc r="N90">
      <f>J106*0.0066499%</f>
    </oc>
    <nc r="N90"/>
  </rcc>
  <rcc rId="2770" sId="1">
    <oc r="L91">
      <f>J107*0.008803%</f>
    </oc>
    <nc r="L91"/>
  </rcc>
  <rcc rId="2771" sId="1">
    <oc r="M91">
      <f>J107*0.0083266%</f>
    </oc>
    <nc r="M91"/>
  </rcc>
  <rcc rId="2772" sId="1">
    <oc r="N91">
      <f>J107*0.0066499%</f>
    </oc>
    <nc r="N91"/>
  </rcc>
  <rcc rId="2773" sId="1">
    <oc r="L92">
      <f>J108*0.008803%</f>
    </oc>
    <nc r="L92"/>
  </rcc>
  <rcc rId="2774" sId="1">
    <oc r="M92">
      <f>J108*0.0083266%</f>
    </oc>
    <nc r="M92"/>
  </rcc>
  <rcc rId="2775" sId="1">
    <oc r="N92">
      <f>J108*0.0066499%</f>
    </oc>
    <nc r="N92"/>
  </rcc>
  <rcc rId="2776" sId="1">
    <oc r="L93">
      <f>J109*0.008803%</f>
    </oc>
    <nc r="L93"/>
  </rcc>
  <rcc rId="2777" sId="1">
    <oc r="M93">
      <f>J109*0.0083266%</f>
    </oc>
    <nc r="M93"/>
  </rcc>
  <rcc rId="2778" sId="1">
    <oc r="N93">
      <f>J109*0.0066499%</f>
    </oc>
    <nc r="N93"/>
  </rcc>
  <rcc rId="2779" sId="1">
    <oc r="L107">
      <f>J110*0.008803%</f>
    </oc>
    <nc r="L107"/>
  </rcc>
  <rcc rId="2780" sId="1">
    <oc r="M107">
      <f>J110*0.0083266%</f>
    </oc>
    <nc r="M107"/>
  </rcc>
  <rcc rId="2781" sId="1">
    <oc r="N107">
      <f>J110*0.0066499%</f>
    </oc>
    <nc r="N107"/>
  </rcc>
  <rcc rId="2782" sId="1">
    <oc r="L108">
      <f>J111*0.008803%</f>
    </oc>
    <nc r="L108"/>
  </rcc>
  <rcc rId="2783" sId="1">
    <oc r="M108">
      <f>J111*0.0083266%</f>
    </oc>
    <nc r="M108"/>
  </rcc>
  <rcc rId="2784" sId="1">
    <oc r="N108">
      <f>J111*0.0066499%</f>
    </oc>
    <nc r="N108"/>
  </rcc>
  <rcc rId="2785" sId="1">
    <oc r="L109">
      <f>J112*0.008803%</f>
    </oc>
    <nc r="L109"/>
  </rcc>
  <rcc rId="2786" sId="1">
    <oc r="M109">
      <f>J112*0.0083266%</f>
    </oc>
    <nc r="M109"/>
  </rcc>
  <rcc rId="2787" sId="1">
    <oc r="N109">
      <f>J112*0.0066499%</f>
    </oc>
    <nc r="N109"/>
  </rcc>
  <rcc rId="2788" sId="1">
    <oc r="L110">
      <f>J113*0.008803%</f>
    </oc>
    <nc r="L110"/>
  </rcc>
  <rcc rId="2789" sId="1">
    <oc r="M110">
      <f>J113*0.0083266%</f>
    </oc>
    <nc r="M110"/>
  </rcc>
  <rcc rId="2790" sId="1">
    <oc r="N110">
      <f>J113*0.0066499%</f>
    </oc>
    <nc r="N110"/>
  </rcc>
  <rcc rId="2791" sId="1">
    <oc r="L111">
      <f>J114*0.008803%</f>
    </oc>
    <nc r="L111"/>
  </rcc>
  <rcc rId="2792" sId="1">
    <oc r="M111">
      <f>J114*0.0083266%</f>
    </oc>
    <nc r="M111"/>
  </rcc>
  <rcc rId="2793" sId="1">
    <oc r="N111">
      <f>J114*0.0066499%</f>
    </oc>
    <nc r="N111"/>
  </rcc>
  <rcc rId="2794" sId="1">
    <oc r="L112">
      <f>J115*0.008803%</f>
    </oc>
    <nc r="L112"/>
  </rcc>
  <rcc rId="2795" sId="1">
    <oc r="M112">
      <f>J115*0.0083266%</f>
    </oc>
    <nc r="M112"/>
  </rcc>
  <rcc rId="2796" sId="1">
    <oc r="N112">
      <f>J115*0.0066499%</f>
    </oc>
    <nc r="N112"/>
  </rcc>
  <rcc rId="2797" sId="1">
    <oc r="L113">
      <f>J116*0.008803%</f>
    </oc>
    <nc r="L113"/>
  </rcc>
  <rcc rId="2798" sId="1">
    <oc r="M113">
      <f>J116*0.0083266%</f>
    </oc>
    <nc r="M113"/>
  </rcc>
  <rcc rId="2799" sId="1">
    <oc r="N113">
      <f>J116*0.0066499%</f>
    </oc>
    <nc r="N113"/>
  </rcc>
  <rcc rId="2800" sId="1">
    <oc r="L114">
      <f>J117*0.008803%</f>
    </oc>
    <nc r="L114"/>
  </rcc>
  <rcc rId="2801" sId="1">
    <oc r="M114">
      <f>J117*0.0083266%</f>
    </oc>
    <nc r="M114"/>
  </rcc>
  <rcc rId="2802" sId="1">
    <oc r="N114">
      <f>J117*0.0066499%</f>
    </oc>
    <nc r="N114"/>
  </rcc>
  <rcc rId="2803" sId="1">
    <oc r="L115">
      <f>J118*0.008803%</f>
    </oc>
    <nc r="L115"/>
  </rcc>
  <rcc rId="2804" sId="1">
    <oc r="M115">
      <f>J118*0.0083266%</f>
    </oc>
    <nc r="M115"/>
  </rcc>
  <rcc rId="2805" sId="1">
    <oc r="N115">
      <f>J118*0.0066499%</f>
    </oc>
    <nc r="N115"/>
  </rcc>
  <rcc rId="2806" sId="1">
    <oc r="L116">
      <f>J119*0.008803%</f>
    </oc>
    <nc r="L116"/>
  </rcc>
  <rcc rId="2807" sId="1">
    <oc r="M116">
      <f>J119*0.0083266%</f>
    </oc>
    <nc r="M116"/>
  </rcc>
  <rcc rId="2808" sId="1">
    <oc r="N116">
      <f>J119*0.0066499%</f>
    </oc>
    <nc r="N116"/>
  </rcc>
  <rcc rId="2809" sId="1">
    <oc r="L117">
      <f>J120*0.008803%</f>
    </oc>
    <nc r="L117"/>
  </rcc>
  <rcc rId="2810" sId="1">
    <oc r="M117">
      <f>J120*0.0083266%</f>
    </oc>
    <nc r="M117"/>
  </rcc>
  <rcc rId="2811" sId="1">
    <oc r="N117">
      <f>J120*0.0066499%</f>
    </oc>
    <nc r="N117"/>
  </rcc>
  <rcc rId="2812" sId="1">
    <oc r="L118">
      <f>J121*0.008803%</f>
    </oc>
    <nc r="L118"/>
  </rcc>
  <rcc rId="2813" sId="1">
    <oc r="M118">
      <f>J121*0.0083266%</f>
    </oc>
    <nc r="M118"/>
  </rcc>
  <rcc rId="2814" sId="1">
    <oc r="N118">
      <f>J121*0.0066499%</f>
    </oc>
    <nc r="N118"/>
  </rcc>
  <rcc rId="2815" sId="1">
    <oc r="L94">
      <f>J122*0.008803%</f>
    </oc>
    <nc r="L94"/>
  </rcc>
  <rcc rId="2816" sId="1">
    <oc r="M94">
      <f>J122*0.0083266%</f>
    </oc>
    <nc r="M94"/>
  </rcc>
  <rcc rId="2817" sId="1">
    <oc r="N94">
      <f>J122*0.0066499%</f>
    </oc>
    <nc r="N94"/>
  </rcc>
  <rcc rId="2818" sId="1">
    <oc r="L95">
      <f>J123*0.008803%</f>
    </oc>
    <nc r="L95"/>
  </rcc>
  <rcc rId="2819" sId="1">
    <oc r="M95">
      <f>J123*0.0083266%</f>
    </oc>
    <nc r="M95"/>
  </rcc>
  <rcc rId="2820" sId="1">
    <oc r="N95">
      <f>J123*0.0066499%</f>
    </oc>
    <nc r="N95"/>
  </rcc>
  <rcc rId="2821" sId="1">
    <oc r="L96">
      <f>J124*0.008803%</f>
    </oc>
    <nc r="L96"/>
  </rcc>
  <rcc rId="2822" sId="1">
    <oc r="M96">
      <f>J124*0.0083266%</f>
    </oc>
    <nc r="M96"/>
  </rcc>
  <rcc rId="2823" sId="1">
    <oc r="N96">
      <f>J124*0.0066499%</f>
    </oc>
    <nc r="N96"/>
  </rcc>
  <rcc rId="2824" sId="1">
    <oc r="L97">
      <f>J125*0.008803%</f>
    </oc>
    <nc r="L97"/>
  </rcc>
  <rcc rId="2825" sId="1">
    <oc r="M97">
      <f>J125*0.0083266%</f>
    </oc>
    <nc r="M97"/>
  </rcc>
  <rcc rId="2826" sId="1">
    <oc r="N97">
      <f>J125*0.0066499%</f>
    </oc>
    <nc r="N97"/>
  </rcc>
  <rcc rId="2827" sId="1">
    <oc r="L98">
      <f>J126*0.008803%</f>
    </oc>
    <nc r="L98"/>
  </rcc>
  <rcc rId="2828" sId="1">
    <oc r="M98">
      <f>J126*0.0083266%</f>
    </oc>
    <nc r="M98"/>
  </rcc>
  <rcc rId="2829" sId="1">
    <oc r="N98">
      <f>J126*0.0066499%</f>
    </oc>
    <nc r="N98"/>
  </rcc>
  <rcc rId="2830" sId="1">
    <oc r="L99">
      <f>J127*0.008803%</f>
    </oc>
    <nc r="L99"/>
  </rcc>
  <rcc rId="2831" sId="1">
    <oc r="M99">
      <f>J127*0.0083266%</f>
    </oc>
    <nc r="M99"/>
  </rcc>
  <rcc rId="2832" sId="1">
    <oc r="N99">
      <f>J127*0.0066499%</f>
    </oc>
    <nc r="N99"/>
  </rcc>
  <rcc rId="2833" sId="1">
    <oc r="L100">
      <f>J128*0.008803%</f>
    </oc>
    <nc r="L100"/>
  </rcc>
  <rcc rId="2834" sId="1">
    <oc r="M100">
      <f>J128*0.0083266%</f>
    </oc>
    <nc r="M100"/>
  </rcc>
  <rcc rId="2835" sId="1">
    <oc r="N100">
      <f>J128*0.0066499%</f>
    </oc>
    <nc r="N100"/>
  </rcc>
  <rcc rId="2836" sId="1">
    <oc r="L101">
      <f>J129*0.008803%</f>
    </oc>
    <nc r="L101"/>
  </rcc>
  <rcc rId="2837" sId="1">
    <oc r="M101">
      <f>J129*0.0083266%</f>
    </oc>
    <nc r="M101"/>
  </rcc>
  <rcc rId="2838" sId="1">
    <oc r="N101">
      <f>J129*0.0066499%</f>
    </oc>
    <nc r="N101"/>
  </rcc>
  <rcc rId="2839" sId="1">
    <oc r="L102">
      <f>J130*0.008803%</f>
    </oc>
    <nc r="L102"/>
  </rcc>
  <rcc rId="2840" sId="1">
    <oc r="M102">
      <f>J130*0.0083266%</f>
    </oc>
    <nc r="M102"/>
  </rcc>
  <rcc rId="2841" sId="1">
    <oc r="N102">
      <f>J130*0.0066499%</f>
    </oc>
    <nc r="N102"/>
  </rcc>
  <rcc rId="2842" sId="1">
    <oc r="L103">
      <f>J131*0.008803%</f>
    </oc>
    <nc r="L103"/>
  </rcc>
  <rcc rId="2843" sId="1">
    <oc r="M103">
      <f>J131*0.0083266%</f>
    </oc>
    <nc r="M103"/>
  </rcc>
  <rcc rId="2844" sId="1">
    <oc r="N103">
      <f>J131*0.0066499%</f>
    </oc>
    <nc r="N103"/>
  </rcc>
  <rcc rId="2845" sId="1">
    <oc r="L104">
      <f>J132*0.008803%</f>
    </oc>
    <nc r="L104"/>
  </rcc>
  <rcc rId="2846" sId="1">
    <oc r="M104">
      <f>J132*0.0083266%</f>
    </oc>
    <nc r="M104"/>
  </rcc>
  <rcc rId="2847" sId="1">
    <oc r="N104">
      <f>J132*0.0066499%</f>
    </oc>
    <nc r="N104"/>
  </rcc>
  <rcc rId="2848" sId="1">
    <oc r="L105">
      <f>J133*0.008803%</f>
    </oc>
    <nc r="L105"/>
  </rcc>
  <rcc rId="2849" sId="1">
    <oc r="M105">
      <f>J133*0.0083266%</f>
    </oc>
    <nc r="M105"/>
  </rcc>
  <rcc rId="2850" sId="1">
    <oc r="N105">
      <f>J133*0.0066499%</f>
    </oc>
    <nc r="N105"/>
  </rcc>
  <rcc rId="2851" sId="1">
    <oc r="L106">
      <f>J134*0.008803%</f>
    </oc>
    <nc r="L106"/>
  </rcc>
  <rcc rId="2852" sId="1">
    <oc r="M106">
      <f>J134*0.0083266%</f>
    </oc>
    <nc r="M106"/>
  </rcc>
  <rcc rId="2853" sId="1">
    <oc r="N106">
      <f>J134*0.0066499%</f>
    </oc>
    <nc r="N106"/>
  </rcc>
  <rcc rId="2854" sId="1">
    <oc r="L67">
      <f>J135*0.008803%</f>
    </oc>
    <nc r="L67"/>
  </rcc>
  <rcc rId="2855" sId="1">
    <oc r="M67">
      <f>J135*0.0083266%</f>
    </oc>
    <nc r="M67"/>
  </rcc>
  <rcc rId="2856" sId="1">
    <oc r="N67">
      <f>J135*0.0066499%</f>
    </oc>
    <nc r="N67"/>
  </rcc>
  <rcc rId="2857" sId="1">
    <oc r="L205">
      <f>J136*0.008803%</f>
    </oc>
    <nc r="L205"/>
  </rcc>
  <rcc rId="2858" sId="1">
    <oc r="M205">
      <f>J136*0.0083266%</f>
    </oc>
    <nc r="M205"/>
  </rcc>
  <rcc rId="2859" sId="1">
    <oc r="N205">
      <f>J136*0.0066499%</f>
    </oc>
    <nc r="N205"/>
  </rcc>
  <rcc rId="2860" sId="1">
    <oc r="L119">
      <f>J137*0.008803%</f>
    </oc>
    <nc r="L119"/>
  </rcc>
  <rcc rId="2861" sId="1">
    <oc r="M119">
      <f>J137*0.0083266%</f>
    </oc>
    <nc r="M119"/>
  </rcc>
  <rcc rId="2862" sId="1">
    <oc r="N119">
      <f>J137*0.0066499%</f>
    </oc>
    <nc r="N119"/>
  </rcc>
  <rcc rId="2863" sId="1">
    <oc r="L121">
      <f>J138*0.008803%</f>
    </oc>
    <nc r="L121"/>
  </rcc>
  <rcc rId="2864" sId="1">
    <oc r="M121">
      <f>J138*0.0083266%</f>
    </oc>
    <nc r="M121"/>
  </rcc>
  <rcc rId="2865" sId="1">
    <oc r="N121">
      <f>J138*0.0066499%</f>
    </oc>
    <nc r="N121"/>
  </rcc>
  <rcc rId="2866" sId="1">
    <oc r="L120">
      <f>J139*0.008803%</f>
    </oc>
    <nc r="L120"/>
  </rcc>
  <rcc rId="2867" sId="1">
    <oc r="M120">
      <f>J139*0.0083266%</f>
    </oc>
    <nc r="M120"/>
  </rcc>
  <rcc rId="2868" sId="1">
    <oc r="N120">
      <f>J139*0.0066499%</f>
    </oc>
    <nc r="N120"/>
  </rcc>
  <rcc rId="2869" sId="1">
    <oc r="L122">
      <f>J140*0.008803%</f>
    </oc>
    <nc r="L122"/>
  </rcc>
  <rcc rId="2870" sId="1">
    <oc r="M122">
      <f>J140*0.0083266%</f>
    </oc>
    <nc r="M122"/>
  </rcc>
  <rcc rId="2871" sId="1">
    <oc r="N122">
      <f>J140*0.0066499%</f>
    </oc>
    <nc r="N122"/>
  </rcc>
  <rcc rId="2872" sId="1">
    <oc r="L123">
      <f>J141*0.008803%</f>
    </oc>
    <nc r="L123"/>
  </rcc>
  <rcc rId="2873" sId="1">
    <oc r="M123">
      <f>J141*0.0083266%</f>
    </oc>
    <nc r="M123"/>
  </rcc>
  <rcc rId="2874" sId="1">
    <oc r="N123">
      <f>J141*0.0066499%</f>
    </oc>
    <nc r="N123"/>
  </rcc>
  <rcc rId="2875" sId="1">
    <oc r="L124">
      <f>J142*0.008803%</f>
    </oc>
    <nc r="L124"/>
  </rcc>
  <rcc rId="2876" sId="1">
    <oc r="M124">
      <f>J142*0.0083266%</f>
    </oc>
    <nc r="M124"/>
  </rcc>
  <rcc rId="2877" sId="1">
    <oc r="N124">
      <f>J142*0.0066499%</f>
    </oc>
    <nc r="N124"/>
  </rcc>
  <rcc rId="2878" sId="1">
    <oc r="L125">
      <f>J143*0.008803%</f>
    </oc>
    <nc r="L125"/>
  </rcc>
  <rcc rId="2879" sId="1">
    <oc r="M125">
      <f>J143*0.0083266%</f>
    </oc>
    <nc r="M125"/>
  </rcc>
  <rcc rId="2880" sId="1">
    <oc r="N125">
      <f>J143*0.0066499%</f>
    </oc>
    <nc r="N125"/>
  </rcc>
  <rcc rId="2881" sId="1">
    <oc r="L126">
      <f>J144*0.008803%</f>
    </oc>
    <nc r="L126"/>
  </rcc>
  <rcc rId="2882" sId="1">
    <oc r="M126">
      <f>J144*0.0083266%</f>
    </oc>
    <nc r="M126"/>
  </rcc>
  <rcc rId="2883" sId="1">
    <oc r="N126">
      <f>J144*0.0066499%</f>
    </oc>
    <nc r="N126"/>
  </rcc>
  <rcc rId="2884" sId="1">
    <oc r="L129">
      <f>J145*0.008803%</f>
    </oc>
    <nc r="L129"/>
  </rcc>
  <rcc rId="2885" sId="1">
    <oc r="M129">
      <f>J145*0.0083266%</f>
    </oc>
    <nc r="M129"/>
  </rcc>
  <rcc rId="2886" sId="1">
    <oc r="N129">
      <f>J145*0.0066499%</f>
    </oc>
    <nc r="N129"/>
  </rcc>
  <rcc rId="2887" sId="1">
    <oc r="L130">
      <f>J146*0.008803%</f>
    </oc>
    <nc r="L130"/>
  </rcc>
  <rcc rId="2888" sId="1">
    <oc r="M130">
      <f>J146*0.0083266%</f>
    </oc>
    <nc r="M130"/>
  </rcc>
  <rcc rId="2889" sId="1">
    <oc r="N130">
      <f>J146*0.0066499%</f>
    </oc>
    <nc r="N130"/>
  </rcc>
  <rcc rId="2890" sId="1">
    <oc r="L131">
      <f>J147*0.008803%</f>
    </oc>
    <nc r="L131"/>
  </rcc>
  <rcc rId="2891" sId="1">
    <oc r="M131">
      <f>J147*0.0083266%</f>
    </oc>
    <nc r="M131"/>
  </rcc>
  <rcc rId="2892" sId="1">
    <oc r="N131">
      <f>J147*0.0066499%</f>
    </oc>
    <nc r="N131"/>
  </rcc>
  <rcc rId="2893" sId="1">
    <oc r="L132">
      <f>J148*0.008803%</f>
    </oc>
    <nc r="L132"/>
  </rcc>
  <rcc rId="2894" sId="1">
    <oc r="M132">
      <f>J148*0.0083266%</f>
    </oc>
    <nc r="M132"/>
  </rcc>
  <rcc rId="2895" sId="1">
    <oc r="N132">
      <f>J148*0.0066499%</f>
    </oc>
    <nc r="N132"/>
  </rcc>
  <rcc rId="2896" sId="1">
    <oc r="L133">
      <f>J149*0.008803%</f>
    </oc>
    <nc r="L133"/>
  </rcc>
  <rcc rId="2897" sId="1">
    <oc r="M133">
      <f>J149*0.0083266%</f>
    </oc>
    <nc r="M133"/>
  </rcc>
  <rcc rId="2898" sId="1">
    <oc r="N133">
      <f>J149*0.0066499%</f>
    </oc>
    <nc r="N133"/>
  </rcc>
  <rcc rId="2899" sId="1">
    <oc r="L134">
      <f>J150*0.008803%</f>
    </oc>
    <nc r="L134"/>
  </rcc>
  <rcc rId="2900" sId="1">
    <oc r="M134">
      <f>J150*0.0083266%</f>
    </oc>
    <nc r="M134"/>
  </rcc>
  <rcc rId="2901" sId="1">
    <oc r="N134">
      <f>J150*0.0066499%</f>
    </oc>
    <nc r="N134"/>
  </rcc>
  <rcc rId="2902" sId="1">
    <oc r="L135">
      <f>J151*0.008803%</f>
    </oc>
    <nc r="L135"/>
  </rcc>
  <rcc rId="2903" sId="1">
    <oc r="M135">
      <f>J151*0.0083266%</f>
    </oc>
    <nc r="M135"/>
  </rcc>
  <rcc rId="2904" sId="1">
    <oc r="N135">
      <f>J151*0.0066499%</f>
    </oc>
    <nc r="N135"/>
  </rcc>
  <rcc rId="2905" sId="1">
    <oc r="L136">
      <f>J152*0.008803%</f>
    </oc>
    <nc r="L136"/>
  </rcc>
  <rcc rId="2906" sId="1">
    <oc r="M136">
      <f>J152*0.0083266%</f>
    </oc>
    <nc r="M136"/>
  </rcc>
  <rcc rId="2907" sId="1">
    <oc r="N136">
      <f>J152*0.0066499%</f>
    </oc>
    <nc r="N136"/>
  </rcc>
  <rcc rId="2908" sId="1">
    <oc r="L137">
      <f>J153*0.008803%</f>
    </oc>
    <nc r="L137"/>
  </rcc>
  <rcc rId="2909" sId="1">
    <oc r="M137">
      <f>J153*0.0083266%</f>
    </oc>
    <nc r="M137"/>
  </rcc>
  <rcc rId="2910" sId="1">
    <oc r="N137">
      <f>J153*0.0066499%</f>
    </oc>
    <nc r="N137"/>
  </rcc>
  <rcc rId="2911" sId="1">
    <oc r="L138">
      <f>J154*0.008803%</f>
    </oc>
    <nc r="L138"/>
  </rcc>
  <rcc rId="2912" sId="1">
    <oc r="M138">
      <f>J154*0.0083266%</f>
    </oc>
    <nc r="M138"/>
  </rcc>
  <rcc rId="2913" sId="1">
    <oc r="N138">
      <f>J154*0.0066499%</f>
    </oc>
    <nc r="N138"/>
  </rcc>
  <rcc rId="2914" sId="1">
    <oc r="L139">
      <f>J155*0.008803%</f>
    </oc>
    <nc r="L139"/>
  </rcc>
  <rcc rId="2915" sId="1">
    <oc r="M139">
      <f>J155*0.0083266%</f>
    </oc>
    <nc r="M139"/>
  </rcc>
  <rcc rId="2916" sId="1">
    <oc r="N139">
      <f>J155*0.0066499%</f>
    </oc>
    <nc r="N139"/>
  </rcc>
  <rcc rId="2917" sId="1">
    <oc r="L140">
      <f>J156*0.008803%</f>
    </oc>
    <nc r="L140"/>
  </rcc>
  <rcc rId="2918" sId="1">
    <oc r="M140">
      <f>J156*0.0083266%</f>
    </oc>
    <nc r="M140"/>
  </rcc>
  <rcc rId="2919" sId="1">
    <oc r="N140">
      <f>J156*0.0066499%</f>
    </oc>
    <nc r="N140"/>
  </rcc>
  <rcc rId="2920" sId="1">
    <oc r="L141">
      <f>J157*0.008803%</f>
    </oc>
    <nc r="L141"/>
  </rcc>
  <rcc rId="2921" sId="1">
    <oc r="M141">
      <f>J157*0.0083266%</f>
    </oc>
    <nc r="M141"/>
  </rcc>
  <rcc rId="2922" sId="1">
    <oc r="N141">
      <f>J157*0.0066499%</f>
    </oc>
    <nc r="N141"/>
  </rcc>
  <rcc rId="2923" sId="1">
    <oc r="L142">
      <f>J158*0.008803%</f>
    </oc>
    <nc r="L142"/>
  </rcc>
  <rcc rId="2924" sId="1">
    <oc r="M142">
      <f>J158*0.0083266%</f>
    </oc>
    <nc r="M142"/>
  </rcc>
  <rcc rId="2925" sId="1">
    <oc r="N142">
      <f>J158*0.0066499%</f>
    </oc>
    <nc r="N142"/>
  </rcc>
  <rcc rId="2926" sId="1">
    <oc r="L143">
      <f>J159*0.008803%</f>
    </oc>
    <nc r="L143"/>
  </rcc>
  <rcc rId="2927" sId="1">
    <oc r="M143">
      <f>J159*0.0083266%</f>
    </oc>
    <nc r="M143"/>
  </rcc>
  <rcc rId="2928" sId="1">
    <oc r="N143">
      <f>J159*0.0066499%</f>
    </oc>
    <nc r="N143"/>
  </rcc>
  <rcc rId="2929" sId="1">
    <oc r="L144">
      <f>J160*0.008803%</f>
    </oc>
    <nc r="L144"/>
  </rcc>
  <rcc rId="2930" sId="1">
    <oc r="M144">
      <f>J160*0.0083266%</f>
    </oc>
    <nc r="M144"/>
  </rcc>
  <rcc rId="2931" sId="1">
    <oc r="N144">
      <f>J160*0.0066499%</f>
    </oc>
    <nc r="N144"/>
  </rcc>
  <rcc rId="2932" sId="1">
    <oc r="L145">
      <f>J161*0.008803%</f>
    </oc>
    <nc r="L145"/>
  </rcc>
  <rcc rId="2933" sId="1">
    <oc r="M145">
      <f>J161*0.0083266%</f>
    </oc>
    <nc r="M145"/>
  </rcc>
  <rcc rId="2934" sId="1">
    <oc r="N145">
      <f>J161*0.0066499%</f>
    </oc>
    <nc r="N145"/>
  </rcc>
  <rcc rId="2935" sId="1">
    <oc r="L146">
      <f>J162*0.008803%</f>
    </oc>
    <nc r="L146"/>
  </rcc>
  <rcc rId="2936" sId="1">
    <oc r="M146">
      <f>J162*0.0083266%</f>
    </oc>
    <nc r="M146"/>
  </rcc>
  <rcc rId="2937" sId="1">
    <oc r="N146">
      <f>J162*0.0066499%</f>
    </oc>
    <nc r="N146"/>
  </rcc>
  <rcc rId="2938" sId="1">
    <oc r="L68">
      <f>J163*0.008803%</f>
    </oc>
    <nc r="L68"/>
  </rcc>
  <rcc rId="2939" sId="1">
    <oc r="M68">
      <f>J163*0.0083266%</f>
    </oc>
    <nc r="M68"/>
  </rcc>
  <rcc rId="2940" sId="1">
    <oc r="N68">
      <f>J163*0.0066499%</f>
    </oc>
    <nc r="N68"/>
  </rcc>
  <rcc rId="2941" sId="1">
    <oc r="L147">
      <f>J164*0.008803%</f>
    </oc>
    <nc r="L147"/>
  </rcc>
  <rcc rId="2942" sId="1">
    <oc r="M147">
      <f>J164*0.0083266%</f>
    </oc>
    <nc r="M147"/>
  </rcc>
  <rcc rId="2943" sId="1">
    <oc r="N147">
      <f>J164*0.0066499%</f>
    </oc>
    <nc r="N147"/>
  </rcc>
  <rcc rId="2944" sId="1">
    <oc r="L148">
      <f>J165*0.008803%</f>
    </oc>
    <nc r="L148"/>
  </rcc>
  <rcc rId="2945" sId="1">
    <oc r="M148">
      <f>J165*0.0083266%</f>
    </oc>
    <nc r="M148"/>
  </rcc>
  <rcc rId="2946" sId="1">
    <oc r="N148">
      <f>J165*0.0066499%</f>
    </oc>
    <nc r="N148"/>
  </rcc>
  <rcc rId="2947" sId="1">
    <oc r="L149">
      <f>J166*0.008803%</f>
    </oc>
    <nc r="L149"/>
  </rcc>
  <rcc rId="2948" sId="1">
    <oc r="M149">
      <f>J166*0.0083266%</f>
    </oc>
    <nc r="M149"/>
  </rcc>
  <rcc rId="2949" sId="1">
    <oc r="N149">
      <f>J166*0.0066499%</f>
    </oc>
    <nc r="N149"/>
  </rcc>
  <rcc rId="2950" sId="1">
    <oc r="L150">
      <f>J167*0.008803%</f>
    </oc>
    <nc r="L150"/>
  </rcc>
  <rcc rId="2951" sId="1">
    <oc r="M150">
      <f>J167*0.0083266%</f>
    </oc>
    <nc r="M150"/>
  </rcc>
  <rcc rId="2952" sId="1">
    <oc r="N150">
      <f>J167*0.0066499%</f>
    </oc>
    <nc r="N150"/>
  </rcc>
  <rcc rId="2953" sId="1">
    <oc r="L151">
      <f>J168*0.008803%</f>
    </oc>
    <nc r="L151"/>
  </rcc>
  <rcc rId="2954" sId="1">
    <oc r="M151">
      <f>J168*0.0083266%</f>
    </oc>
    <nc r="M151"/>
  </rcc>
  <rcc rId="2955" sId="1">
    <oc r="N151">
      <f>J168*0.0066499%</f>
    </oc>
    <nc r="N151"/>
  </rcc>
  <rcc rId="2956" sId="1">
    <oc r="L152">
      <f>J169*0.008803%</f>
    </oc>
    <nc r="L152"/>
  </rcc>
  <rcc rId="2957" sId="1">
    <oc r="M152">
      <f>J169*0.0083266%</f>
    </oc>
    <nc r="M152"/>
  </rcc>
  <rcc rId="2958" sId="1">
    <oc r="N152">
      <f>J169*0.0066499%</f>
    </oc>
    <nc r="N152"/>
  </rcc>
  <rcc rId="2959" sId="1">
    <oc r="L153">
      <f>J170*0.008803%</f>
    </oc>
    <nc r="L153"/>
  </rcc>
  <rcc rId="2960" sId="1">
    <oc r="M153">
      <f>J170*0.0083266%</f>
    </oc>
    <nc r="M153"/>
  </rcc>
  <rcc rId="2961" sId="1">
    <oc r="N153">
      <f>J170*0.0066499%</f>
    </oc>
    <nc r="N153"/>
  </rcc>
  <rcc rId="2962" sId="1">
    <oc r="L166">
      <f>J171*0.008803%</f>
    </oc>
    <nc r="L166"/>
  </rcc>
  <rcc rId="2963" sId="1">
    <oc r="M166">
      <f>J171*0.0083266%</f>
    </oc>
    <nc r="M166"/>
  </rcc>
  <rcc rId="2964" sId="1">
    <oc r="N166">
      <f>J171*0.0066499%</f>
    </oc>
    <nc r="N166"/>
  </rcc>
  <rcc rId="2965" sId="1">
    <oc r="L167">
      <f>J172*0.008803%</f>
    </oc>
    <nc r="L167"/>
  </rcc>
  <rcc rId="2966" sId="1">
    <oc r="M167">
      <f>J172*0.0083266%</f>
    </oc>
    <nc r="M167"/>
  </rcc>
  <rcc rId="2967" sId="1">
    <oc r="N167">
      <f>J172*0.0066499%</f>
    </oc>
    <nc r="N167"/>
  </rcc>
  <rcc rId="2968" sId="1">
    <oc r="L168">
      <f>J173*0.008803%</f>
    </oc>
    <nc r="L168"/>
  </rcc>
  <rcc rId="2969" sId="1">
    <oc r="M168">
      <f>J173*0.0083266%</f>
    </oc>
    <nc r="M168"/>
  </rcc>
  <rcc rId="2970" sId="1">
    <oc r="N168">
      <f>J173*0.0066499%</f>
    </oc>
    <nc r="N168"/>
  </rcc>
  <rcc rId="2971" sId="1">
    <oc r="L169">
      <f>J174*0.008803%</f>
    </oc>
    <nc r="L169"/>
  </rcc>
  <rcc rId="2972" sId="1">
    <oc r="M169">
      <f>J174*0.0083266%</f>
    </oc>
    <nc r="M169"/>
  </rcc>
  <rcc rId="2973" sId="1">
    <oc r="N169">
      <f>J174*0.0066499%</f>
    </oc>
    <nc r="N169"/>
  </rcc>
  <rcc rId="2974" sId="1">
    <oc r="L170">
      <f>J175*0.008803%</f>
    </oc>
    <nc r="L170"/>
  </rcc>
  <rcc rId="2975" sId="1">
    <oc r="M170">
      <f>J175*0.0083266%</f>
    </oc>
    <nc r="M170"/>
  </rcc>
  <rcc rId="2976" sId="1">
    <oc r="N170">
      <f>J175*0.0066499%</f>
    </oc>
    <nc r="N170"/>
  </rcc>
  <rcc rId="2977" sId="1">
    <oc r="L171">
      <f>J176*0.008803%</f>
    </oc>
    <nc r="L171"/>
  </rcc>
  <rcc rId="2978" sId="1">
    <oc r="M171">
      <f>J176*0.0083266%</f>
    </oc>
    <nc r="M171"/>
  </rcc>
  <rcc rId="2979" sId="1">
    <oc r="N171">
      <f>J176*0.0066499%</f>
    </oc>
    <nc r="N171"/>
  </rcc>
  <rcc rId="2980" sId="1">
    <oc r="L172">
      <f>J177*0.008803%</f>
    </oc>
    <nc r="L172"/>
  </rcc>
  <rcc rId="2981" sId="1">
    <oc r="M172">
      <f>J177*0.0083266%</f>
    </oc>
    <nc r="M172"/>
  </rcc>
  <rcc rId="2982" sId="1">
    <oc r="N172">
      <f>J177*0.0066499%</f>
    </oc>
    <nc r="N172"/>
  </rcc>
  <rcc rId="2983" sId="1">
    <oc r="L173">
      <f>J178*0.008803%</f>
    </oc>
    <nc r="L173"/>
  </rcc>
  <rcc rId="2984" sId="1">
    <oc r="M173">
      <f>J178*0.0083266%</f>
    </oc>
    <nc r="M173"/>
  </rcc>
  <rcc rId="2985" sId="1">
    <oc r="N173">
      <f>J178*0.0066499%</f>
    </oc>
    <nc r="N173"/>
  </rcc>
  <rcc rId="2986" sId="1">
    <oc r="L174">
      <f>J179*0.008803%</f>
    </oc>
    <nc r="L174"/>
  </rcc>
  <rcc rId="2987" sId="1">
    <oc r="M174">
      <f>J179*0.0083266%</f>
    </oc>
    <nc r="M174"/>
  </rcc>
  <rcc rId="2988" sId="1">
    <oc r="N174">
      <f>J179*0.0066499%</f>
    </oc>
    <nc r="N174"/>
  </rcc>
  <rcc rId="2989" sId="1">
    <oc r="L175">
      <f>J180*0.008803%</f>
    </oc>
    <nc r="L175"/>
  </rcc>
  <rcc rId="2990" sId="1">
    <oc r="M175">
      <f>J180*0.0083266%</f>
    </oc>
    <nc r="M175"/>
  </rcc>
  <rcc rId="2991" sId="1">
    <oc r="N175">
      <f>J180*0.0066499%</f>
    </oc>
    <nc r="N175"/>
  </rcc>
  <rcc rId="2992" sId="1">
    <oc r="L176">
      <f>J181*0.008803%</f>
    </oc>
    <nc r="L176"/>
  </rcc>
  <rcc rId="2993" sId="1">
    <oc r="M176">
      <f>J181*0.0083266%</f>
    </oc>
    <nc r="M176"/>
  </rcc>
  <rcc rId="2994" sId="1">
    <oc r="N176">
      <f>J181*0.0066499%</f>
    </oc>
    <nc r="N176"/>
  </rcc>
  <rcc rId="2995" sId="1">
    <oc r="L177">
      <f>J182*0.008803%</f>
    </oc>
    <nc r="L177"/>
  </rcc>
  <rcc rId="2996" sId="1">
    <oc r="M177">
      <f>J182*0.0083266%</f>
    </oc>
    <nc r="M177"/>
  </rcc>
  <rcc rId="2997" sId="1">
    <oc r="N177">
      <f>J182*0.0066499%</f>
    </oc>
    <nc r="N177"/>
  </rcc>
  <rcc rId="2998" sId="1">
    <oc r="L178">
      <f>J183*0.008803%</f>
    </oc>
    <nc r="L178"/>
  </rcc>
  <rcc rId="2999" sId="1">
    <oc r="M178">
      <f>J183*0.0083266%</f>
    </oc>
    <nc r="M178"/>
  </rcc>
  <rcc rId="3000" sId="1">
    <oc r="N178">
      <f>J183*0.0066499%</f>
    </oc>
    <nc r="N178"/>
  </rcc>
  <rcc rId="3001" sId="1">
    <oc r="L193">
      <f>J184*0.008803%</f>
    </oc>
    <nc r="L193"/>
  </rcc>
  <rcc rId="3002" sId="1">
    <oc r="M193">
      <f>J184*0.0083266%</f>
    </oc>
    <nc r="M193"/>
  </rcc>
  <rcc rId="3003" sId="1">
    <oc r="N193">
      <f>J184*0.0066499%</f>
    </oc>
    <nc r="N193"/>
  </rcc>
  <rcc rId="3004" sId="1">
    <oc r="L197">
      <f>J185*0.008803%</f>
    </oc>
    <nc r="L197"/>
  </rcc>
  <rcc rId="3005" sId="1">
    <oc r="M197">
      <f>J185*0.0083266%</f>
    </oc>
    <nc r="M197"/>
  </rcc>
  <rcc rId="3006" sId="1">
    <oc r="N197">
      <f>J185*0.0066499%</f>
    </oc>
    <nc r="N197"/>
  </rcc>
  <rcc rId="3007" sId="1">
    <oc r="L198">
      <f>J186*0.008803%</f>
    </oc>
    <nc r="L198"/>
  </rcc>
  <rcc rId="3008" sId="1">
    <oc r="M198">
      <f>J186*0.0083266%</f>
    </oc>
    <nc r="M198"/>
  </rcc>
  <rcc rId="3009" sId="1">
    <oc r="N198">
      <f>J186*0.0066499%</f>
    </oc>
    <nc r="N198"/>
  </rcc>
  <rcc rId="3010" sId="1">
    <oc r="L199">
      <f>J187*0.008803%</f>
    </oc>
    <nc r="L199"/>
  </rcc>
  <rcc rId="3011" sId="1">
    <oc r="M199">
      <f>J187*0.0083266%</f>
    </oc>
    <nc r="M199"/>
  </rcc>
  <rcc rId="3012" sId="1">
    <oc r="N199">
      <f>J187*0.0066499%</f>
    </oc>
    <nc r="N199"/>
  </rcc>
  <rcc rId="3013" sId="1">
    <oc r="L194">
      <f>J188*0.008803%</f>
    </oc>
    <nc r="L194"/>
  </rcc>
  <rcc rId="3014" sId="1">
    <oc r="M194">
      <f>J188*0.0083266%</f>
    </oc>
    <nc r="M194"/>
  </rcc>
  <rcc rId="3015" sId="1">
    <oc r="N194">
      <f>J188*0.0066499%</f>
    </oc>
    <nc r="N194"/>
  </rcc>
  <rcc rId="3016" sId="1">
    <oc r="L196">
      <f>J189*0.008803%</f>
    </oc>
    <nc r="L196"/>
  </rcc>
  <rcc rId="3017" sId="1">
    <oc r="M196">
      <f>J189*0.0083266%</f>
    </oc>
    <nc r="M196"/>
  </rcc>
  <rcc rId="3018" sId="1">
    <oc r="N196">
      <f>J189*0.0066499%</f>
    </oc>
    <nc r="N196"/>
  </rcc>
  <rcc rId="3019" sId="1">
    <oc r="L195">
      <f>J190*0.008803%</f>
    </oc>
    <nc r="L195"/>
  </rcc>
  <rcc rId="3020" sId="1">
    <oc r="M195">
      <f>J190*0.0083266%</f>
    </oc>
    <nc r="M195"/>
  </rcc>
  <rcc rId="3021" sId="1">
    <oc r="N195">
      <f>J190*0.0066499%</f>
    </oc>
    <nc r="N195"/>
  </rcc>
  <rcc rId="3022" sId="1">
    <oc r="L200">
      <f>J191*0.008803%</f>
    </oc>
    <nc r="L200"/>
  </rcc>
  <rcc rId="3023" sId="1">
    <oc r="M200">
      <f>J191*0.0083266%</f>
    </oc>
    <nc r="M200"/>
  </rcc>
  <rcc rId="3024" sId="1">
    <oc r="N200">
      <f>J191*0.0066499%</f>
    </oc>
    <nc r="N200"/>
  </rcc>
  <rcc rId="3025" sId="1">
    <oc r="L179">
      <f>J192*0.008803%</f>
    </oc>
    <nc r="L179"/>
  </rcc>
  <rcc rId="3026" sId="1">
    <oc r="M179">
      <f>J192*0.0083266%</f>
    </oc>
    <nc r="M179"/>
  </rcc>
  <rcc rId="3027" sId="1">
    <oc r="N179">
      <f>J192*0.0066499%</f>
    </oc>
    <nc r="N179"/>
  </rcc>
  <rcc rId="3028" sId="1">
    <oc r="L65">
      <f>J193*0.008803%</f>
    </oc>
    <nc r="L65"/>
  </rcc>
  <rcc rId="3029" sId="1">
    <oc r="M65">
      <f>J193*0.0083266%</f>
    </oc>
    <nc r="M65"/>
  </rcc>
  <rcc rId="3030" sId="1">
    <oc r="N65">
      <f>J193*0.0066499%</f>
    </oc>
    <nc r="N65"/>
  </rcc>
  <rcc rId="3031" sId="1">
    <oc r="L66">
      <f>J194*0.008803%</f>
    </oc>
    <nc r="L66"/>
  </rcc>
  <rcc rId="3032" sId="1">
    <oc r="M66">
      <f>J194*0.0083266%</f>
    </oc>
    <nc r="M66"/>
  </rcc>
  <rcc rId="3033" sId="1">
    <oc r="N66">
      <f>J194*0.0066499%</f>
    </oc>
    <nc r="N66"/>
  </rcc>
  <rcc rId="3034" sId="1">
    <oc r="L180">
      <f>J195*0.008803%</f>
    </oc>
    <nc r="L180"/>
  </rcc>
  <rcc rId="3035" sId="1">
    <oc r="M180">
      <f>J195*0.0083266%</f>
    </oc>
    <nc r="M180"/>
  </rcc>
  <rcc rId="3036" sId="1">
    <oc r="N180">
      <f>J195*0.0066499%</f>
    </oc>
    <nc r="N180"/>
  </rcc>
  <rcc rId="3037" sId="1">
    <oc r="L181">
      <f>J196*0.008803%</f>
    </oc>
    <nc r="L181"/>
  </rcc>
  <rcc rId="3038" sId="1">
    <oc r="M181">
      <f>J196*0.0083266%</f>
    </oc>
    <nc r="M181"/>
  </rcc>
  <rcc rId="3039" sId="1">
    <oc r="N181">
      <f>J196*0.0066499%</f>
    </oc>
    <nc r="N181"/>
  </rcc>
  <rcc rId="3040" sId="1">
    <oc r="L182">
      <f>J197*0.008803%</f>
    </oc>
    <nc r="L182"/>
  </rcc>
  <rcc rId="3041" sId="1">
    <oc r="M182">
      <f>J197*0.0083266%</f>
    </oc>
    <nc r="M182"/>
  </rcc>
  <rcc rId="3042" sId="1">
    <oc r="N182">
      <f>J197*0.0066499%</f>
    </oc>
    <nc r="N182"/>
  </rcc>
  <rcc rId="3043" sId="1">
    <oc r="L183">
      <f>J198*0.008803%</f>
    </oc>
    <nc r="L183"/>
  </rcc>
  <rcc rId="3044" sId="1">
    <oc r="M183">
      <f>J198*0.0083266%</f>
    </oc>
    <nc r="M183"/>
  </rcc>
  <rcc rId="3045" sId="1">
    <oc r="N183">
      <f>J198*0.0066499%</f>
    </oc>
    <nc r="N183"/>
  </rcc>
  <rcc rId="3046" sId="1">
    <oc r="L185">
      <f>J199*0.008803%</f>
    </oc>
    <nc r="L185"/>
  </rcc>
  <rcc rId="3047" sId="1">
    <oc r="M185">
      <f>J199*0.0083266%</f>
    </oc>
    <nc r="M185"/>
  </rcc>
  <rcc rId="3048" sId="1">
    <oc r="N185">
      <f>J199*0.0066499%</f>
    </oc>
    <nc r="N185"/>
  </rcc>
  <rcc rId="3049" sId="1">
    <oc r="L191">
      <f>J200*0.008803%</f>
    </oc>
    <nc r="L191"/>
  </rcc>
  <rcc rId="3050" sId="1">
    <oc r="M191">
      <f>J200*0.0083266%</f>
    </oc>
    <nc r="M191"/>
  </rcc>
  <rcc rId="3051" sId="1">
    <oc r="N191">
      <f>J200*0.0066499%</f>
    </oc>
    <nc r="N191"/>
  </rcc>
  <rcc rId="3052" sId="1">
    <oc r="L187">
      <f>J201*0.008803%</f>
    </oc>
    <nc r="L187"/>
  </rcc>
  <rcc rId="3053" sId="1">
    <oc r="M187">
      <f>J201*0.0083266%</f>
    </oc>
    <nc r="M187"/>
  </rcc>
  <rcc rId="3054" sId="1">
    <oc r="N187">
      <f>J201*0.0066499%</f>
    </oc>
    <nc r="N187"/>
  </rcc>
  <rcc rId="3055" sId="1">
    <oc r="L184">
      <f>J202*0.008803%</f>
    </oc>
    <nc r="L184"/>
  </rcc>
  <rcc rId="3056" sId="1">
    <oc r="M184">
      <f>J202*0.0083266%</f>
    </oc>
    <nc r="M184"/>
  </rcc>
  <rcc rId="3057" sId="1">
    <oc r="N184">
      <f>J202*0.0066499%</f>
    </oc>
    <nc r="N184"/>
  </rcc>
  <rcc rId="3058" sId="1">
    <oc r="L186">
      <f>J203*0.008803%</f>
    </oc>
    <nc r="L186"/>
  </rcc>
  <rcc rId="3059" sId="1">
    <oc r="M186">
      <f>J203*0.0083266%</f>
    </oc>
    <nc r="M186"/>
  </rcc>
  <rcc rId="3060" sId="1">
    <oc r="N186">
      <f>J203*0.0066499%</f>
    </oc>
    <nc r="N186"/>
  </rcc>
  <rcc rId="3061" sId="1">
    <oc r="L189">
      <f>J204*0.008803%</f>
    </oc>
    <nc r="L189"/>
  </rcc>
  <rcc rId="3062" sId="1">
    <oc r="M189">
      <f>J204*0.0083266%</f>
    </oc>
    <nc r="M189"/>
  </rcc>
  <rcc rId="3063" sId="1">
    <oc r="N189">
      <f>J204*0.0066499%</f>
    </oc>
    <nc r="N189"/>
  </rcc>
  <rcc rId="3064" sId="1">
    <oc r="L188">
      <f>J205*0.008803%</f>
    </oc>
    <nc r="L188"/>
  </rcc>
  <rcc rId="3065" sId="1">
    <oc r="M188">
      <f>J205*0.0083266%</f>
    </oc>
    <nc r="M188"/>
  </rcc>
  <rcc rId="3066" sId="1">
    <oc r="N188">
      <f>J205*0.0066499%</f>
    </oc>
    <nc r="N188"/>
  </rcc>
  <rcc rId="3067" sId="1">
    <oc r="L206">
      <f>SUM(L3:L205)</f>
    </oc>
    <nc r="L206"/>
  </rcc>
  <rcc rId="3068" sId="1">
    <oc r="M206">
      <f>SUM(M3:M205)</f>
    </oc>
    <nc r="M206"/>
  </rcc>
  <rcc rId="3069" sId="1">
    <oc r="N206">
      <f>SUM(N3:N205)</f>
    </oc>
    <nc r="N206"/>
  </rcc>
  <rcv guid="{9F579236-DB17-46B5-AA23-6785D522712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7DBD3F9E-2E16-44EE-BAC6-09DB1138EDC6}" name="solveiga2" id="-344409103" dateTime="2018-04-13T16:11:46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microsoft.com/office/2006/relationships/wsSortMap" Target="wsSortMap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08"/>
  <sheetViews>
    <sheetView tabSelected="1" workbookViewId="0">
      <pane xSplit="2" ySplit="2" topLeftCell="C195" activePane="bottomRight" state="frozen"/>
      <selection pane="topRight" activeCell="C1" sqref="C1"/>
      <selection pane="bottomLeft" activeCell="A3" sqref="A3"/>
      <selection pane="bottomRight" activeCell="L208" sqref="L208"/>
    </sheetView>
  </sheetViews>
  <sheetFormatPr defaultRowHeight="15" x14ac:dyDescent="0.25"/>
  <cols>
    <col min="1" max="1" width="3.42578125" style="32" customWidth="1"/>
    <col min="2" max="2" width="6" style="27" bestFit="1" customWidth="1"/>
    <col min="3" max="3" width="20" style="28" customWidth="1"/>
    <col min="4" max="4" width="22.140625" style="28" customWidth="1"/>
    <col min="5" max="5" width="17.140625" style="29" customWidth="1"/>
    <col min="6" max="7" width="13.7109375" style="30" customWidth="1"/>
    <col min="8" max="8" width="12.5703125" style="30" customWidth="1"/>
    <col min="9" max="9" width="18.28515625" style="30" customWidth="1"/>
    <col min="10" max="10" width="16.28515625" style="31" customWidth="1"/>
    <col min="11" max="11" width="16" style="30" customWidth="1"/>
    <col min="12" max="12" width="21.140625" style="32" customWidth="1"/>
    <col min="13" max="13" width="18.7109375" style="32" customWidth="1"/>
    <col min="14" max="14" width="18.42578125" style="32" customWidth="1"/>
    <col min="15" max="18" width="9.140625" style="32"/>
    <col min="19" max="16384" width="9.140625" style="33"/>
  </cols>
  <sheetData>
    <row r="1" spans="1:18" x14ac:dyDescent="0.25">
      <c r="A1" s="26"/>
    </row>
    <row r="2" spans="1:18" s="37" customFormat="1" ht="82.5" customHeight="1" x14ac:dyDescent="0.2">
      <c r="A2" s="34"/>
      <c r="B2" s="15" t="s">
        <v>0</v>
      </c>
      <c r="C2" s="15" t="s">
        <v>1</v>
      </c>
      <c r="D2" s="15" t="s">
        <v>2</v>
      </c>
      <c r="E2" s="16" t="s">
        <v>3</v>
      </c>
      <c r="F2" s="15" t="s">
        <v>118</v>
      </c>
      <c r="G2" s="15" t="s">
        <v>117</v>
      </c>
      <c r="H2" s="15" t="s">
        <v>4</v>
      </c>
      <c r="I2" s="15" t="s">
        <v>43</v>
      </c>
      <c r="J2" s="17" t="s">
        <v>86</v>
      </c>
      <c r="K2" s="18" t="s">
        <v>87</v>
      </c>
      <c r="L2" s="35" t="s">
        <v>237</v>
      </c>
      <c r="M2" s="35" t="s">
        <v>238</v>
      </c>
      <c r="N2" s="35" t="s">
        <v>239</v>
      </c>
      <c r="O2" s="36"/>
      <c r="P2" s="36"/>
      <c r="Q2" s="36"/>
      <c r="R2" s="36"/>
    </row>
    <row r="3" spans="1:18" s="38" customFormat="1" ht="25.5" x14ac:dyDescent="0.25">
      <c r="A3" s="26"/>
      <c r="B3" s="19">
        <v>1</v>
      </c>
      <c r="C3" s="11" t="s">
        <v>45</v>
      </c>
      <c r="D3" s="11" t="s">
        <v>46</v>
      </c>
      <c r="E3" s="24">
        <v>2832.7</v>
      </c>
      <c r="F3" s="11">
        <v>1975</v>
      </c>
      <c r="G3" s="11">
        <v>1975</v>
      </c>
      <c r="H3" s="11" t="s">
        <v>7</v>
      </c>
      <c r="I3" s="11">
        <v>700</v>
      </c>
      <c r="J3" s="25">
        <f t="shared" ref="J3:J34" si="0">I3*E3</f>
        <v>1982889.9999999998</v>
      </c>
      <c r="K3" s="40" t="s">
        <v>88</v>
      </c>
      <c r="L3" s="25"/>
      <c r="M3" s="25"/>
      <c r="N3" s="25"/>
      <c r="O3" s="26"/>
      <c r="P3" s="26"/>
      <c r="Q3" s="26"/>
      <c r="R3" s="26"/>
    </row>
    <row r="4" spans="1:18" s="38" customFormat="1" ht="38.25" x14ac:dyDescent="0.25">
      <c r="A4" s="26"/>
      <c r="B4" s="19">
        <v>2</v>
      </c>
      <c r="C4" s="11" t="s">
        <v>45</v>
      </c>
      <c r="D4" s="11" t="s">
        <v>47</v>
      </c>
      <c r="E4" s="24">
        <v>5425.8</v>
      </c>
      <c r="F4" s="11">
        <v>1975</v>
      </c>
      <c r="G4" s="11">
        <v>1975</v>
      </c>
      <c r="H4" s="11" t="s">
        <v>50</v>
      </c>
      <c r="I4" s="11">
        <v>600</v>
      </c>
      <c r="J4" s="25">
        <f t="shared" si="0"/>
        <v>3255480</v>
      </c>
      <c r="K4" s="40" t="s">
        <v>88</v>
      </c>
      <c r="L4" s="25"/>
      <c r="M4" s="25"/>
      <c r="N4" s="25"/>
      <c r="O4" s="26"/>
      <c r="P4" s="26"/>
      <c r="Q4" s="26"/>
      <c r="R4" s="26"/>
    </row>
    <row r="5" spans="1:18" s="38" customFormat="1" ht="38.25" x14ac:dyDescent="0.25">
      <c r="A5" s="26"/>
      <c r="B5" s="19">
        <v>3</v>
      </c>
      <c r="C5" s="11" t="s">
        <v>45</v>
      </c>
      <c r="D5" s="11" t="s">
        <v>48</v>
      </c>
      <c r="E5" s="24">
        <v>2210.6</v>
      </c>
      <c r="F5" s="11">
        <v>1975</v>
      </c>
      <c r="G5" s="11">
        <v>1975</v>
      </c>
      <c r="H5" s="11" t="s">
        <v>49</v>
      </c>
      <c r="I5" s="11">
        <v>700</v>
      </c>
      <c r="J5" s="25">
        <f t="shared" si="0"/>
        <v>1547420</v>
      </c>
      <c r="K5" s="40" t="s">
        <v>88</v>
      </c>
      <c r="L5" s="25"/>
      <c r="M5" s="25"/>
      <c r="N5" s="25"/>
      <c r="O5" s="26"/>
      <c r="P5" s="26"/>
      <c r="Q5" s="26"/>
      <c r="R5" s="26"/>
    </row>
    <row r="6" spans="1:18" s="38" customFormat="1" ht="25.5" x14ac:dyDescent="0.25">
      <c r="A6" s="26"/>
      <c r="B6" s="19">
        <v>4</v>
      </c>
      <c r="C6" s="11" t="s">
        <v>45</v>
      </c>
      <c r="D6" s="11" t="s">
        <v>163</v>
      </c>
      <c r="E6" s="24">
        <v>400.1</v>
      </c>
      <c r="F6" s="11">
        <v>1975</v>
      </c>
      <c r="G6" s="11">
        <v>1975</v>
      </c>
      <c r="H6" s="11" t="s">
        <v>49</v>
      </c>
      <c r="I6" s="11">
        <v>700</v>
      </c>
      <c r="J6" s="25">
        <f t="shared" si="0"/>
        <v>280070</v>
      </c>
      <c r="K6" s="40"/>
      <c r="L6" s="25"/>
      <c r="M6" s="25"/>
      <c r="N6" s="25"/>
      <c r="O6" s="26"/>
      <c r="P6" s="26"/>
      <c r="Q6" s="26"/>
      <c r="R6" s="26"/>
    </row>
    <row r="7" spans="1:18" s="38" customFormat="1" ht="25.5" x14ac:dyDescent="0.25">
      <c r="A7" s="26"/>
      <c r="B7" s="19">
        <v>5</v>
      </c>
      <c r="C7" s="11" t="s">
        <v>45</v>
      </c>
      <c r="D7" s="11" t="s">
        <v>165</v>
      </c>
      <c r="E7" s="24">
        <v>31.7</v>
      </c>
      <c r="F7" s="11">
        <v>1975</v>
      </c>
      <c r="G7" s="11">
        <v>1975</v>
      </c>
      <c r="H7" s="11" t="s">
        <v>49</v>
      </c>
      <c r="I7" s="11">
        <v>700</v>
      </c>
      <c r="J7" s="25">
        <f t="shared" si="0"/>
        <v>22190</v>
      </c>
      <c r="K7" s="40"/>
      <c r="L7" s="25"/>
      <c r="M7" s="25"/>
      <c r="N7" s="25"/>
      <c r="O7" s="26"/>
      <c r="P7" s="26"/>
      <c r="Q7" s="26"/>
      <c r="R7" s="26"/>
    </row>
    <row r="8" spans="1:18" s="38" customFormat="1" ht="40.5" customHeight="1" x14ac:dyDescent="0.25">
      <c r="A8" s="26"/>
      <c r="B8" s="19">
        <v>6</v>
      </c>
      <c r="C8" s="11" t="s">
        <v>5</v>
      </c>
      <c r="D8" s="11" t="s">
        <v>9</v>
      </c>
      <c r="E8" s="24">
        <v>2320.5</v>
      </c>
      <c r="F8" s="11">
        <v>1904</v>
      </c>
      <c r="G8" s="11">
        <v>2016</v>
      </c>
      <c r="H8" s="11" t="s">
        <v>7</v>
      </c>
      <c r="I8" s="11">
        <v>1000</v>
      </c>
      <c r="J8" s="25">
        <f t="shared" si="0"/>
        <v>2320500</v>
      </c>
      <c r="K8" s="40" t="s">
        <v>88</v>
      </c>
      <c r="L8" s="25"/>
      <c r="M8" s="25"/>
      <c r="N8" s="25"/>
      <c r="O8" s="26"/>
      <c r="P8" s="26"/>
      <c r="Q8" s="26"/>
      <c r="R8" s="26"/>
    </row>
    <row r="9" spans="1:18" s="38" customFormat="1" ht="33.75" customHeight="1" x14ac:dyDescent="0.25">
      <c r="A9" s="26"/>
      <c r="B9" s="19">
        <v>7</v>
      </c>
      <c r="C9" s="11" t="s">
        <v>5</v>
      </c>
      <c r="D9" s="11" t="s">
        <v>123</v>
      </c>
      <c r="E9" s="24">
        <v>24.2</v>
      </c>
      <c r="F9" s="11">
        <v>1904</v>
      </c>
      <c r="G9" s="11">
        <v>2016</v>
      </c>
      <c r="H9" s="11" t="s">
        <v>7</v>
      </c>
      <c r="I9" s="11">
        <v>700</v>
      </c>
      <c r="J9" s="25">
        <f t="shared" si="0"/>
        <v>16940</v>
      </c>
      <c r="K9" s="40"/>
      <c r="L9" s="25"/>
      <c r="M9" s="25"/>
      <c r="N9" s="25"/>
      <c r="O9" s="26"/>
      <c r="P9" s="26"/>
      <c r="Q9" s="26"/>
      <c r="R9" s="26"/>
    </row>
    <row r="10" spans="1:18" s="38" customFormat="1" x14ac:dyDescent="0.25">
      <c r="A10" s="26"/>
      <c r="B10" s="19">
        <v>8</v>
      </c>
      <c r="C10" s="11" t="s">
        <v>5</v>
      </c>
      <c r="D10" s="11" t="s">
        <v>148</v>
      </c>
      <c r="E10" s="24">
        <v>19.7</v>
      </c>
      <c r="F10" s="11">
        <v>1904</v>
      </c>
      <c r="G10" s="11">
        <v>2016</v>
      </c>
      <c r="H10" s="11" t="s">
        <v>7</v>
      </c>
      <c r="I10" s="11">
        <v>500</v>
      </c>
      <c r="J10" s="25">
        <f t="shared" si="0"/>
        <v>9850</v>
      </c>
      <c r="K10" s="40"/>
      <c r="L10" s="25"/>
      <c r="M10" s="25"/>
      <c r="N10" s="25"/>
      <c r="O10" s="26"/>
      <c r="P10" s="26"/>
      <c r="Q10" s="26"/>
      <c r="R10" s="26"/>
    </row>
    <row r="11" spans="1:18" s="38" customFormat="1" x14ac:dyDescent="0.25">
      <c r="A11" s="26"/>
      <c r="B11" s="19">
        <v>9</v>
      </c>
      <c r="C11" s="11" t="s">
        <v>8</v>
      </c>
      <c r="D11" s="11" t="s">
        <v>9</v>
      </c>
      <c r="E11" s="24">
        <v>14481.2</v>
      </c>
      <c r="F11" s="11">
        <v>1900</v>
      </c>
      <c r="G11" s="11">
        <v>2000</v>
      </c>
      <c r="H11" s="11" t="s">
        <v>7</v>
      </c>
      <c r="I11" s="11">
        <v>1000</v>
      </c>
      <c r="J11" s="25">
        <f t="shared" si="0"/>
        <v>14481200</v>
      </c>
      <c r="K11" s="40" t="s">
        <v>88</v>
      </c>
      <c r="L11" s="25"/>
      <c r="M11" s="25"/>
      <c r="N11" s="25"/>
      <c r="O11" s="26"/>
      <c r="P11" s="26"/>
      <c r="Q11" s="26"/>
      <c r="R11" s="26"/>
    </row>
    <row r="12" spans="1:18" s="38" customFormat="1" x14ac:dyDescent="0.25">
      <c r="A12" s="26"/>
      <c r="B12" s="19">
        <v>10</v>
      </c>
      <c r="C12" s="11" t="s">
        <v>8</v>
      </c>
      <c r="D12" s="11" t="s">
        <v>166</v>
      </c>
      <c r="E12" s="24">
        <v>223.4</v>
      </c>
      <c r="F12" s="11">
        <v>1900</v>
      </c>
      <c r="G12" s="11">
        <v>2000</v>
      </c>
      <c r="H12" s="11" t="s">
        <v>7</v>
      </c>
      <c r="I12" s="11">
        <v>1000</v>
      </c>
      <c r="J12" s="25">
        <f t="shared" si="0"/>
        <v>223400</v>
      </c>
      <c r="K12" s="40"/>
      <c r="L12" s="25"/>
      <c r="M12" s="25"/>
      <c r="N12" s="25"/>
      <c r="O12" s="26"/>
      <c r="P12" s="26"/>
      <c r="Q12" s="26"/>
      <c r="R12" s="26"/>
    </row>
    <row r="13" spans="1:18" s="38" customFormat="1" x14ac:dyDescent="0.25">
      <c r="A13" s="26"/>
      <c r="B13" s="19">
        <v>11</v>
      </c>
      <c r="C13" s="11" t="s">
        <v>8</v>
      </c>
      <c r="D13" s="11" t="s">
        <v>167</v>
      </c>
      <c r="E13" s="24">
        <v>21.3</v>
      </c>
      <c r="F13" s="11">
        <v>1900</v>
      </c>
      <c r="G13" s="11">
        <v>2000</v>
      </c>
      <c r="H13" s="11" t="s">
        <v>7</v>
      </c>
      <c r="I13" s="11">
        <v>500</v>
      </c>
      <c r="J13" s="25">
        <f t="shared" si="0"/>
        <v>10650</v>
      </c>
      <c r="K13" s="40"/>
      <c r="L13" s="25"/>
      <c r="M13" s="25"/>
      <c r="N13" s="25"/>
      <c r="O13" s="26"/>
      <c r="P13" s="26"/>
      <c r="Q13" s="26"/>
      <c r="R13" s="26"/>
    </row>
    <row r="14" spans="1:18" s="38" customFormat="1" x14ac:dyDescent="0.25">
      <c r="A14" s="26"/>
      <c r="B14" s="19">
        <v>12</v>
      </c>
      <c r="C14" s="11" t="s">
        <v>8</v>
      </c>
      <c r="D14" s="11" t="s">
        <v>168</v>
      </c>
      <c r="E14" s="24">
        <v>14.6</v>
      </c>
      <c r="F14" s="11">
        <v>1900</v>
      </c>
      <c r="G14" s="11">
        <v>2000</v>
      </c>
      <c r="H14" s="11" t="s">
        <v>7</v>
      </c>
      <c r="I14" s="11">
        <v>700</v>
      </c>
      <c r="J14" s="25">
        <f t="shared" si="0"/>
        <v>10220</v>
      </c>
      <c r="K14" s="40"/>
      <c r="L14" s="25"/>
      <c r="M14" s="25"/>
      <c r="N14" s="25"/>
      <c r="O14" s="26"/>
      <c r="P14" s="26"/>
      <c r="Q14" s="26"/>
      <c r="R14" s="26"/>
    </row>
    <row r="15" spans="1:18" s="38" customFormat="1" x14ac:dyDescent="0.25">
      <c r="A15" s="26"/>
      <c r="B15" s="19">
        <v>13</v>
      </c>
      <c r="C15" s="11" t="s">
        <v>8</v>
      </c>
      <c r="D15" s="11" t="s">
        <v>169</v>
      </c>
      <c r="E15" s="24">
        <v>104.6</v>
      </c>
      <c r="F15" s="11">
        <v>1900</v>
      </c>
      <c r="G15" s="11">
        <v>2000</v>
      </c>
      <c r="H15" s="11" t="s">
        <v>7</v>
      </c>
      <c r="I15" s="11">
        <v>1000</v>
      </c>
      <c r="J15" s="25">
        <f t="shared" si="0"/>
        <v>104600</v>
      </c>
      <c r="K15" s="40"/>
      <c r="L15" s="25"/>
      <c r="M15" s="25"/>
      <c r="N15" s="25"/>
      <c r="O15" s="26"/>
      <c r="P15" s="26"/>
      <c r="Q15" s="26"/>
      <c r="R15" s="26"/>
    </row>
    <row r="16" spans="1:18" s="38" customFormat="1" ht="30.75" customHeight="1" x14ac:dyDescent="0.25">
      <c r="A16" s="26"/>
      <c r="B16" s="19">
        <v>14</v>
      </c>
      <c r="C16" s="11" t="s">
        <v>191</v>
      </c>
      <c r="D16" s="11" t="s">
        <v>83</v>
      </c>
      <c r="E16" s="24">
        <v>111.7</v>
      </c>
      <c r="F16" s="11">
        <v>1970</v>
      </c>
      <c r="G16" s="11">
        <v>1985</v>
      </c>
      <c r="H16" s="11" t="s">
        <v>7</v>
      </c>
      <c r="I16" s="11">
        <v>700</v>
      </c>
      <c r="J16" s="25">
        <f t="shared" si="0"/>
        <v>78190</v>
      </c>
      <c r="K16" s="40"/>
      <c r="L16" s="25"/>
      <c r="M16" s="25"/>
      <c r="N16" s="25"/>
      <c r="O16" s="26"/>
      <c r="P16" s="26"/>
      <c r="Q16" s="26"/>
      <c r="R16" s="26"/>
    </row>
    <row r="17" spans="1:18" s="38" customFormat="1" ht="30.75" customHeight="1" x14ac:dyDescent="0.25">
      <c r="A17" s="26"/>
      <c r="B17" s="19">
        <v>15</v>
      </c>
      <c r="C17" s="11" t="s">
        <v>191</v>
      </c>
      <c r="D17" s="11" t="s">
        <v>210</v>
      </c>
      <c r="E17" s="24">
        <v>63.7</v>
      </c>
      <c r="F17" s="11">
        <v>1970</v>
      </c>
      <c r="G17" s="11">
        <v>1985</v>
      </c>
      <c r="H17" s="11" t="s">
        <v>7</v>
      </c>
      <c r="I17" s="11">
        <v>800</v>
      </c>
      <c r="J17" s="25">
        <f t="shared" si="0"/>
        <v>50960</v>
      </c>
      <c r="K17" s="40"/>
      <c r="L17" s="25"/>
      <c r="M17" s="25"/>
      <c r="N17" s="25"/>
      <c r="O17" s="26"/>
      <c r="P17" s="26"/>
      <c r="Q17" s="26"/>
      <c r="R17" s="26"/>
    </row>
    <row r="18" spans="1:18" s="38" customFormat="1" ht="30.75" customHeight="1" x14ac:dyDescent="0.25">
      <c r="A18" s="26"/>
      <c r="B18" s="19">
        <v>16</v>
      </c>
      <c r="C18" s="11" t="s">
        <v>191</v>
      </c>
      <c r="D18" s="13" t="s">
        <v>148</v>
      </c>
      <c r="E18" s="14">
        <v>45.4</v>
      </c>
      <c r="F18" s="11">
        <v>1970</v>
      </c>
      <c r="G18" s="11">
        <v>1985</v>
      </c>
      <c r="H18" s="11" t="s">
        <v>7</v>
      </c>
      <c r="I18" s="13">
        <v>700</v>
      </c>
      <c r="J18" s="25">
        <f t="shared" si="0"/>
        <v>31780</v>
      </c>
      <c r="K18" s="40"/>
      <c r="L18" s="25"/>
      <c r="M18" s="25"/>
      <c r="N18" s="25"/>
      <c r="O18" s="26"/>
      <c r="P18" s="26"/>
      <c r="Q18" s="26"/>
      <c r="R18" s="26"/>
    </row>
    <row r="19" spans="1:18" s="38" customFormat="1" ht="30.75" customHeight="1" x14ac:dyDescent="0.25">
      <c r="A19" s="26"/>
      <c r="B19" s="19">
        <v>17</v>
      </c>
      <c r="C19" s="11" t="s">
        <v>191</v>
      </c>
      <c r="D19" s="13" t="s">
        <v>192</v>
      </c>
      <c r="E19" s="14">
        <v>4.4000000000000004</v>
      </c>
      <c r="F19" s="11">
        <v>1970</v>
      </c>
      <c r="G19" s="11">
        <v>1985</v>
      </c>
      <c r="H19" s="11" t="s">
        <v>7</v>
      </c>
      <c r="I19" s="13">
        <v>700</v>
      </c>
      <c r="J19" s="25">
        <f t="shared" si="0"/>
        <v>3080.0000000000005</v>
      </c>
      <c r="K19" s="40"/>
      <c r="L19" s="25"/>
      <c r="M19" s="25"/>
      <c r="N19" s="25"/>
      <c r="O19" s="26"/>
      <c r="P19" s="26"/>
      <c r="Q19" s="26"/>
      <c r="R19" s="26"/>
    </row>
    <row r="20" spans="1:18" s="38" customFormat="1" ht="30.75" customHeight="1" x14ac:dyDescent="0.25">
      <c r="A20" s="26"/>
      <c r="B20" s="19">
        <v>18</v>
      </c>
      <c r="C20" s="11" t="s">
        <v>191</v>
      </c>
      <c r="D20" s="13" t="s">
        <v>144</v>
      </c>
      <c r="E20" s="14">
        <v>98.7</v>
      </c>
      <c r="F20" s="11">
        <v>1970</v>
      </c>
      <c r="G20" s="11">
        <v>1985</v>
      </c>
      <c r="H20" s="11" t="s">
        <v>7</v>
      </c>
      <c r="I20" s="13">
        <v>700</v>
      </c>
      <c r="J20" s="25">
        <f t="shared" si="0"/>
        <v>69090</v>
      </c>
      <c r="K20" s="40"/>
      <c r="L20" s="25"/>
      <c r="M20" s="25"/>
      <c r="N20" s="25"/>
      <c r="O20" s="26"/>
      <c r="P20" s="26"/>
      <c r="Q20" s="26"/>
      <c r="R20" s="26"/>
    </row>
    <row r="21" spans="1:18" s="38" customFormat="1" ht="29.25" customHeight="1" x14ac:dyDescent="0.25">
      <c r="A21" s="26"/>
      <c r="B21" s="19">
        <v>19</v>
      </c>
      <c r="C21" s="13" t="s">
        <v>191</v>
      </c>
      <c r="D21" s="13" t="s">
        <v>144</v>
      </c>
      <c r="E21" s="14">
        <v>108</v>
      </c>
      <c r="F21" s="13">
        <v>1970</v>
      </c>
      <c r="G21" s="13">
        <v>1985</v>
      </c>
      <c r="H21" s="13" t="s">
        <v>7</v>
      </c>
      <c r="I21" s="13">
        <v>700</v>
      </c>
      <c r="J21" s="25">
        <f t="shared" si="0"/>
        <v>75600</v>
      </c>
      <c r="K21" s="40"/>
      <c r="L21" s="25"/>
      <c r="M21" s="25"/>
      <c r="N21" s="25"/>
      <c r="O21" s="26"/>
      <c r="P21" s="26"/>
      <c r="Q21" s="26"/>
      <c r="R21" s="26"/>
    </row>
    <row r="22" spans="1:18" s="38" customFormat="1" ht="29.25" customHeight="1" x14ac:dyDescent="0.25">
      <c r="A22" s="26"/>
      <c r="B22" s="19">
        <v>20</v>
      </c>
      <c r="C22" s="13" t="s">
        <v>191</v>
      </c>
      <c r="D22" s="11" t="s">
        <v>83</v>
      </c>
      <c r="E22" s="24">
        <v>194.4</v>
      </c>
      <c r="F22" s="13">
        <v>1970</v>
      </c>
      <c r="G22" s="11">
        <v>1985</v>
      </c>
      <c r="H22" s="13" t="s">
        <v>7</v>
      </c>
      <c r="I22" s="11">
        <v>800</v>
      </c>
      <c r="J22" s="25">
        <f t="shared" si="0"/>
        <v>155520</v>
      </c>
      <c r="K22" s="40"/>
      <c r="L22" s="25"/>
      <c r="M22" s="25"/>
      <c r="N22" s="25"/>
      <c r="O22" s="26"/>
      <c r="P22" s="26"/>
      <c r="Q22" s="26"/>
      <c r="R22" s="26"/>
    </row>
    <row r="23" spans="1:18" s="38" customFormat="1" ht="29.25" customHeight="1" x14ac:dyDescent="0.25">
      <c r="A23" s="26"/>
      <c r="B23" s="19">
        <v>21</v>
      </c>
      <c r="C23" s="13" t="s">
        <v>230</v>
      </c>
      <c r="D23" s="11" t="s">
        <v>170</v>
      </c>
      <c r="E23" s="24">
        <v>333.4</v>
      </c>
      <c r="F23" s="53">
        <v>1972</v>
      </c>
      <c r="G23" s="12">
        <v>1985</v>
      </c>
      <c r="H23" s="13" t="s">
        <v>7</v>
      </c>
      <c r="I23" s="11">
        <v>700</v>
      </c>
      <c r="J23" s="25">
        <f t="shared" si="0"/>
        <v>233379.99999999997</v>
      </c>
      <c r="K23" s="40"/>
      <c r="L23" s="25"/>
      <c r="M23" s="25"/>
      <c r="N23" s="25"/>
      <c r="O23" s="26"/>
      <c r="P23" s="26"/>
      <c r="Q23" s="26"/>
      <c r="R23" s="26"/>
    </row>
    <row r="24" spans="1:18" s="38" customFormat="1" ht="30" customHeight="1" x14ac:dyDescent="0.25">
      <c r="A24" s="26"/>
      <c r="B24" s="19">
        <v>22</v>
      </c>
      <c r="C24" s="13" t="s">
        <v>230</v>
      </c>
      <c r="D24" s="11" t="s">
        <v>130</v>
      </c>
      <c r="E24" s="24">
        <v>153.9</v>
      </c>
      <c r="F24" s="53">
        <v>1972</v>
      </c>
      <c r="G24" s="12">
        <v>1985</v>
      </c>
      <c r="H24" s="13" t="s">
        <v>7</v>
      </c>
      <c r="I24" s="11">
        <v>700</v>
      </c>
      <c r="J24" s="25">
        <f t="shared" si="0"/>
        <v>107730</v>
      </c>
      <c r="K24" s="40"/>
      <c r="L24" s="25"/>
      <c r="M24" s="25"/>
      <c r="N24" s="25"/>
      <c r="O24" s="26"/>
      <c r="P24" s="26"/>
      <c r="Q24" s="26"/>
      <c r="R24" s="26"/>
    </row>
    <row r="25" spans="1:18" s="38" customFormat="1" ht="30" customHeight="1" x14ac:dyDescent="0.25">
      <c r="A25" s="26"/>
      <c r="B25" s="19">
        <v>23</v>
      </c>
      <c r="C25" s="13" t="s">
        <v>230</v>
      </c>
      <c r="D25" s="11" t="s">
        <v>168</v>
      </c>
      <c r="E25" s="24">
        <v>47.5</v>
      </c>
      <c r="F25" s="53">
        <v>1972</v>
      </c>
      <c r="G25" s="12">
        <v>1985</v>
      </c>
      <c r="H25" s="13" t="s">
        <v>7</v>
      </c>
      <c r="I25" s="11">
        <v>700</v>
      </c>
      <c r="J25" s="25">
        <f t="shared" si="0"/>
        <v>33250</v>
      </c>
      <c r="K25" s="40"/>
      <c r="L25" s="25"/>
      <c r="M25" s="25"/>
      <c r="N25" s="25"/>
      <c r="O25" s="26"/>
      <c r="P25" s="26"/>
      <c r="Q25" s="26"/>
      <c r="R25" s="26"/>
    </row>
    <row r="26" spans="1:18" s="38" customFormat="1" ht="30" customHeight="1" x14ac:dyDescent="0.25">
      <c r="A26" s="26"/>
      <c r="B26" s="19">
        <v>24</v>
      </c>
      <c r="C26" s="46" t="s">
        <v>231</v>
      </c>
      <c r="D26" s="46" t="s">
        <v>186</v>
      </c>
      <c r="E26" s="48">
        <v>605.1</v>
      </c>
      <c r="F26" s="46">
        <v>1969</v>
      </c>
      <c r="G26" s="46">
        <v>1985</v>
      </c>
      <c r="H26" s="46" t="s">
        <v>7</v>
      </c>
      <c r="I26" s="46">
        <v>800</v>
      </c>
      <c r="J26" s="25">
        <f t="shared" si="0"/>
        <v>484080</v>
      </c>
      <c r="K26" s="40"/>
      <c r="L26" s="25"/>
      <c r="M26" s="25"/>
      <c r="N26" s="25"/>
      <c r="O26" s="26"/>
      <c r="P26" s="26"/>
      <c r="Q26" s="26"/>
      <c r="R26" s="26"/>
    </row>
    <row r="27" spans="1:18" s="38" customFormat="1" ht="30" customHeight="1" x14ac:dyDescent="0.25">
      <c r="A27" s="26"/>
      <c r="B27" s="19">
        <v>25</v>
      </c>
      <c r="C27" s="11" t="s">
        <v>232</v>
      </c>
      <c r="D27" s="11" t="s">
        <v>188</v>
      </c>
      <c r="E27" s="24">
        <v>52.2</v>
      </c>
      <c r="F27" s="11">
        <v>1972</v>
      </c>
      <c r="G27" s="11">
        <v>1985</v>
      </c>
      <c r="H27" s="11" t="s">
        <v>7</v>
      </c>
      <c r="I27" s="11">
        <v>800</v>
      </c>
      <c r="J27" s="25">
        <f t="shared" si="0"/>
        <v>41760</v>
      </c>
      <c r="K27" s="40"/>
      <c r="L27" s="25"/>
      <c r="M27" s="25"/>
      <c r="N27" s="25"/>
      <c r="O27" s="26"/>
      <c r="P27" s="26"/>
      <c r="Q27" s="26"/>
      <c r="R27" s="26"/>
    </row>
    <row r="28" spans="1:18" s="38" customFormat="1" ht="30" customHeight="1" x14ac:dyDescent="0.25">
      <c r="A28" s="26"/>
      <c r="B28" s="19">
        <v>26</v>
      </c>
      <c r="C28" s="11" t="s">
        <v>233</v>
      </c>
      <c r="D28" s="11" t="s">
        <v>189</v>
      </c>
      <c r="E28" s="24">
        <v>1312</v>
      </c>
      <c r="F28" s="11">
        <v>1972</v>
      </c>
      <c r="G28" s="11">
        <v>1985</v>
      </c>
      <c r="H28" s="11" t="s">
        <v>7</v>
      </c>
      <c r="I28" s="11">
        <v>800</v>
      </c>
      <c r="J28" s="25">
        <f t="shared" si="0"/>
        <v>1049600</v>
      </c>
      <c r="K28" s="40"/>
      <c r="L28" s="25"/>
      <c r="M28" s="25"/>
      <c r="N28" s="25"/>
      <c r="O28" s="26"/>
      <c r="P28" s="26"/>
      <c r="Q28" s="26"/>
      <c r="R28" s="26"/>
    </row>
    <row r="29" spans="1:18" s="38" customFormat="1" ht="30" customHeight="1" x14ac:dyDescent="0.25">
      <c r="A29" s="26"/>
      <c r="B29" s="19">
        <v>27</v>
      </c>
      <c r="C29" s="11" t="s">
        <v>233</v>
      </c>
      <c r="D29" s="11" t="s">
        <v>190</v>
      </c>
      <c r="E29" s="24">
        <v>424.2</v>
      </c>
      <c r="F29" s="11">
        <v>1972</v>
      </c>
      <c r="G29" s="11">
        <v>1985</v>
      </c>
      <c r="H29" s="11" t="s">
        <v>7</v>
      </c>
      <c r="I29" s="11">
        <v>700</v>
      </c>
      <c r="J29" s="25">
        <f t="shared" si="0"/>
        <v>296940</v>
      </c>
      <c r="K29" s="40"/>
      <c r="L29" s="25"/>
      <c r="M29" s="25"/>
      <c r="N29" s="25"/>
      <c r="O29" s="26"/>
      <c r="P29" s="26"/>
      <c r="Q29" s="26"/>
      <c r="R29" s="26"/>
    </row>
    <row r="30" spans="1:18" s="38" customFormat="1" ht="30" customHeight="1" x14ac:dyDescent="0.25">
      <c r="A30" s="26"/>
      <c r="B30" s="19">
        <v>28</v>
      </c>
      <c r="C30" s="11" t="s">
        <v>233</v>
      </c>
      <c r="D30" s="11" t="s">
        <v>190</v>
      </c>
      <c r="E30" s="24">
        <v>73.7</v>
      </c>
      <c r="F30" s="11">
        <v>1972</v>
      </c>
      <c r="G30" s="11">
        <v>1985</v>
      </c>
      <c r="H30" s="11" t="s">
        <v>7</v>
      </c>
      <c r="I30" s="11">
        <v>700</v>
      </c>
      <c r="J30" s="25">
        <f t="shared" si="0"/>
        <v>51590</v>
      </c>
      <c r="K30" s="40"/>
      <c r="L30" s="25"/>
      <c r="M30" s="25"/>
      <c r="N30" s="25"/>
      <c r="O30" s="26"/>
      <c r="P30" s="26"/>
      <c r="Q30" s="26"/>
      <c r="R30" s="26"/>
    </row>
    <row r="31" spans="1:18" s="38" customFormat="1" ht="30" customHeight="1" x14ac:dyDescent="0.25">
      <c r="A31" s="26"/>
      <c r="B31" s="19">
        <v>29</v>
      </c>
      <c r="C31" s="11" t="s">
        <v>233</v>
      </c>
      <c r="D31" s="11" t="s">
        <v>188</v>
      </c>
      <c r="E31" s="24">
        <v>7.6</v>
      </c>
      <c r="F31" s="11">
        <v>1972</v>
      </c>
      <c r="G31" s="11">
        <v>1985</v>
      </c>
      <c r="H31" s="11" t="s">
        <v>7</v>
      </c>
      <c r="I31" s="11">
        <v>800</v>
      </c>
      <c r="J31" s="25">
        <f t="shared" si="0"/>
        <v>6080</v>
      </c>
      <c r="K31" s="40"/>
      <c r="L31" s="25"/>
      <c r="M31" s="25"/>
      <c r="N31" s="25"/>
      <c r="O31" s="26"/>
      <c r="P31" s="26"/>
      <c r="Q31" s="26"/>
      <c r="R31" s="26"/>
    </row>
    <row r="32" spans="1:18" s="38" customFormat="1" x14ac:dyDescent="0.25">
      <c r="A32" s="26"/>
      <c r="B32" s="19">
        <v>30</v>
      </c>
      <c r="C32" s="11" t="s">
        <v>10</v>
      </c>
      <c r="D32" s="11" t="s">
        <v>147</v>
      </c>
      <c r="E32" s="24">
        <v>2630.9</v>
      </c>
      <c r="F32" s="11">
        <v>1907</v>
      </c>
      <c r="G32" s="11">
        <v>1995</v>
      </c>
      <c r="H32" s="11" t="s">
        <v>7</v>
      </c>
      <c r="I32" s="11">
        <v>800</v>
      </c>
      <c r="J32" s="25">
        <f t="shared" si="0"/>
        <v>2104720</v>
      </c>
      <c r="K32" s="40" t="s">
        <v>88</v>
      </c>
      <c r="L32" s="25"/>
      <c r="M32" s="25"/>
      <c r="N32" s="25"/>
      <c r="O32" s="26"/>
      <c r="P32" s="26"/>
      <c r="Q32" s="26"/>
      <c r="R32" s="26"/>
    </row>
    <row r="33" spans="1:18" s="38" customFormat="1" x14ac:dyDescent="0.25">
      <c r="A33" s="26"/>
      <c r="B33" s="19">
        <v>31</v>
      </c>
      <c r="C33" s="11" t="s">
        <v>10</v>
      </c>
      <c r="D33" s="11" t="s">
        <v>147</v>
      </c>
      <c r="E33" s="24">
        <v>2590.4</v>
      </c>
      <c r="F33" s="11">
        <v>1907</v>
      </c>
      <c r="G33" s="11">
        <v>1995</v>
      </c>
      <c r="H33" s="11" t="s">
        <v>7</v>
      </c>
      <c r="I33" s="11">
        <v>800</v>
      </c>
      <c r="J33" s="25">
        <f t="shared" si="0"/>
        <v>2072320</v>
      </c>
      <c r="K33" s="40" t="s">
        <v>88</v>
      </c>
      <c r="L33" s="25"/>
      <c r="M33" s="25"/>
      <c r="N33" s="25"/>
      <c r="O33" s="26"/>
      <c r="P33" s="26"/>
      <c r="Q33" s="26"/>
      <c r="R33" s="26"/>
    </row>
    <row r="34" spans="1:18" s="38" customFormat="1" x14ac:dyDescent="0.25">
      <c r="A34" s="26"/>
      <c r="B34" s="19">
        <v>32</v>
      </c>
      <c r="C34" s="11" t="s">
        <v>10</v>
      </c>
      <c r="D34" s="11" t="s">
        <v>167</v>
      </c>
      <c r="E34" s="24">
        <v>21.6</v>
      </c>
      <c r="F34" s="11">
        <v>1907</v>
      </c>
      <c r="G34" s="11">
        <v>1995</v>
      </c>
      <c r="H34" s="11" t="s">
        <v>7</v>
      </c>
      <c r="I34" s="11">
        <v>700</v>
      </c>
      <c r="J34" s="25">
        <f t="shared" si="0"/>
        <v>15120.000000000002</v>
      </c>
      <c r="K34" s="40"/>
      <c r="L34" s="25"/>
      <c r="M34" s="25"/>
      <c r="N34" s="25"/>
      <c r="O34" s="26"/>
      <c r="P34" s="26"/>
      <c r="Q34" s="26"/>
      <c r="R34" s="26"/>
    </row>
    <row r="35" spans="1:18" s="38" customFormat="1" x14ac:dyDescent="0.25">
      <c r="A35" s="26"/>
      <c r="B35" s="19">
        <v>33</v>
      </c>
      <c r="C35" s="11" t="s">
        <v>10</v>
      </c>
      <c r="D35" s="11" t="s">
        <v>167</v>
      </c>
      <c r="E35" s="24">
        <v>31.6</v>
      </c>
      <c r="F35" s="11">
        <v>1907</v>
      </c>
      <c r="G35" s="11">
        <v>1995</v>
      </c>
      <c r="H35" s="11" t="s">
        <v>7</v>
      </c>
      <c r="I35" s="11">
        <v>700</v>
      </c>
      <c r="J35" s="25">
        <f t="shared" ref="J35:J66" si="1">I35*E35</f>
        <v>22120</v>
      </c>
      <c r="K35" s="40"/>
      <c r="L35" s="25"/>
      <c r="M35" s="25"/>
      <c r="N35" s="25"/>
      <c r="O35" s="26"/>
      <c r="P35" s="26"/>
      <c r="Q35" s="26"/>
      <c r="R35" s="26"/>
    </row>
    <row r="36" spans="1:18" s="38" customFormat="1" x14ac:dyDescent="0.25">
      <c r="A36" s="26"/>
      <c r="B36" s="19">
        <v>34</v>
      </c>
      <c r="C36" s="11" t="s">
        <v>10</v>
      </c>
      <c r="D36" s="11" t="s">
        <v>167</v>
      </c>
      <c r="E36" s="24">
        <v>21.6</v>
      </c>
      <c r="F36" s="11">
        <v>1907</v>
      </c>
      <c r="G36" s="11">
        <v>1995</v>
      </c>
      <c r="H36" s="11" t="s">
        <v>7</v>
      </c>
      <c r="I36" s="11">
        <v>700</v>
      </c>
      <c r="J36" s="25">
        <f t="shared" si="1"/>
        <v>15120.000000000002</v>
      </c>
      <c r="K36" s="40"/>
      <c r="L36" s="25"/>
      <c r="M36" s="25"/>
      <c r="N36" s="25"/>
      <c r="O36" s="26"/>
      <c r="P36" s="26"/>
      <c r="Q36" s="26"/>
      <c r="R36" s="26"/>
    </row>
    <row r="37" spans="1:18" s="38" customFormat="1" x14ac:dyDescent="0.25">
      <c r="A37" s="26"/>
      <c r="B37" s="19">
        <v>35</v>
      </c>
      <c r="C37" s="11" t="s">
        <v>11</v>
      </c>
      <c r="D37" s="11" t="s">
        <v>12</v>
      </c>
      <c r="E37" s="24">
        <v>4464.4399999999996</v>
      </c>
      <c r="F37" s="11">
        <v>1971</v>
      </c>
      <c r="G37" s="11">
        <v>1995</v>
      </c>
      <c r="H37" s="11" t="s">
        <v>7</v>
      </c>
      <c r="I37" s="11">
        <v>700</v>
      </c>
      <c r="J37" s="25">
        <f t="shared" si="1"/>
        <v>3125107.9999999995</v>
      </c>
      <c r="K37" s="40"/>
      <c r="L37" s="25"/>
      <c r="M37" s="25"/>
      <c r="N37" s="25"/>
      <c r="O37" s="26"/>
      <c r="P37" s="26"/>
      <c r="Q37" s="26"/>
      <c r="R37" s="26"/>
    </row>
    <row r="38" spans="1:18" s="38" customFormat="1" x14ac:dyDescent="0.25">
      <c r="A38" s="26"/>
      <c r="B38" s="19">
        <v>36</v>
      </c>
      <c r="C38" s="11" t="s">
        <v>13</v>
      </c>
      <c r="D38" s="11" t="s">
        <v>12</v>
      </c>
      <c r="E38" s="24">
        <v>5005</v>
      </c>
      <c r="F38" s="11">
        <v>1960</v>
      </c>
      <c r="G38" s="11">
        <v>1995</v>
      </c>
      <c r="H38" s="11" t="s">
        <v>7</v>
      </c>
      <c r="I38" s="11">
        <v>700</v>
      </c>
      <c r="J38" s="25">
        <f t="shared" si="1"/>
        <v>3503500</v>
      </c>
      <c r="K38" s="40"/>
      <c r="L38" s="25"/>
      <c r="M38" s="25"/>
      <c r="N38" s="25"/>
      <c r="O38" s="26"/>
      <c r="P38" s="26"/>
      <c r="Q38" s="26"/>
      <c r="R38" s="26"/>
    </row>
    <row r="39" spans="1:18" s="38" customFormat="1" ht="25.5" x14ac:dyDescent="0.25">
      <c r="A39" s="26"/>
      <c r="B39" s="19">
        <v>37</v>
      </c>
      <c r="C39" s="11" t="s">
        <v>14</v>
      </c>
      <c r="D39" s="11" t="s">
        <v>15</v>
      </c>
      <c r="E39" s="24">
        <v>1038</v>
      </c>
      <c r="F39" s="11">
        <v>1970</v>
      </c>
      <c r="G39" s="11">
        <v>2008</v>
      </c>
      <c r="H39" s="11" t="s">
        <v>7</v>
      </c>
      <c r="I39" s="11">
        <v>700</v>
      </c>
      <c r="J39" s="25">
        <f t="shared" si="1"/>
        <v>726600</v>
      </c>
      <c r="K39" s="40"/>
      <c r="L39" s="25"/>
      <c r="M39" s="25"/>
      <c r="N39" s="25"/>
      <c r="O39" s="26"/>
      <c r="P39" s="26"/>
      <c r="Q39" s="26"/>
      <c r="R39" s="26"/>
    </row>
    <row r="40" spans="1:18" s="38" customFormat="1" ht="23.25" customHeight="1" x14ac:dyDescent="0.25">
      <c r="A40" s="26"/>
      <c r="B40" s="19">
        <v>38</v>
      </c>
      <c r="C40" s="11" t="s">
        <v>14</v>
      </c>
      <c r="D40" s="11" t="s">
        <v>75</v>
      </c>
      <c r="E40" s="24">
        <v>674.7</v>
      </c>
      <c r="F40" s="11">
        <v>1920</v>
      </c>
      <c r="G40" s="11">
        <v>2008</v>
      </c>
      <c r="H40" s="11" t="s">
        <v>76</v>
      </c>
      <c r="I40" s="11">
        <v>1400</v>
      </c>
      <c r="J40" s="25">
        <f t="shared" si="1"/>
        <v>944580.00000000012</v>
      </c>
      <c r="K40" s="40"/>
      <c r="L40" s="25"/>
      <c r="M40" s="25"/>
      <c r="N40" s="25"/>
      <c r="O40" s="26"/>
      <c r="P40" s="26"/>
      <c r="Q40" s="26"/>
      <c r="R40" s="26"/>
    </row>
    <row r="41" spans="1:18" s="38" customFormat="1" ht="25.5" x14ac:dyDescent="0.25">
      <c r="A41" s="26"/>
      <c r="B41" s="19">
        <v>39</v>
      </c>
      <c r="C41" s="11" t="s">
        <v>14</v>
      </c>
      <c r="D41" s="11" t="s">
        <v>77</v>
      </c>
      <c r="E41" s="24">
        <v>101.4</v>
      </c>
      <c r="F41" s="11">
        <v>1920</v>
      </c>
      <c r="G41" s="11">
        <v>2008</v>
      </c>
      <c r="H41" s="11" t="s">
        <v>7</v>
      </c>
      <c r="I41" s="11">
        <v>1400</v>
      </c>
      <c r="J41" s="25">
        <f t="shared" si="1"/>
        <v>141960</v>
      </c>
      <c r="K41" s="40"/>
      <c r="L41" s="25"/>
      <c r="M41" s="25"/>
      <c r="N41" s="25"/>
      <c r="O41" s="26"/>
      <c r="P41" s="26"/>
      <c r="Q41" s="26"/>
      <c r="R41" s="26"/>
    </row>
    <row r="42" spans="1:18" s="38" customFormat="1" ht="25.5" x14ac:dyDescent="0.25">
      <c r="A42" s="26"/>
      <c r="B42" s="19">
        <v>40</v>
      </c>
      <c r="C42" s="11" t="s">
        <v>14</v>
      </c>
      <c r="D42" s="11" t="s">
        <v>78</v>
      </c>
      <c r="E42" s="24">
        <v>30.3</v>
      </c>
      <c r="F42" s="11">
        <v>1920</v>
      </c>
      <c r="G42" s="11">
        <v>2008</v>
      </c>
      <c r="H42" s="11" t="s">
        <v>7</v>
      </c>
      <c r="I42" s="11">
        <v>1000</v>
      </c>
      <c r="J42" s="25">
        <f t="shared" si="1"/>
        <v>30300</v>
      </c>
      <c r="K42" s="40"/>
      <c r="L42" s="25"/>
      <c r="M42" s="25"/>
      <c r="N42" s="25"/>
      <c r="O42" s="26"/>
      <c r="P42" s="26"/>
      <c r="Q42" s="26"/>
      <c r="R42" s="26"/>
    </row>
    <row r="43" spans="1:18" s="38" customFormat="1" ht="25.5" x14ac:dyDescent="0.25">
      <c r="A43" s="26"/>
      <c r="B43" s="19">
        <v>41</v>
      </c>
      <c r="C43" s="11" t="s">
        <v>14</v>
      </c>
      <c r="D43" s="11" t="s">
        <v>21</v>
      </c>
      <c r="E43" s="24">
        <v>268.39999999999998</v>
      </c>
      <c r="F43" s="11">
        <v>1920</v>
      </c>
      <c r="G43" s="11">
        <v>2008</v>
      </c>
      <c r="H43" s="11" t="s">
        <v>7</v>
      </c>
      <c r="I43" s="11">
        <v>1000</v>
      </c>
      <c r="J43" s="25">
        <f t="shared" si="1"/>
        <v>268400</v>
      </c>
      <c r="K43" s="40"/>
      <c r="L43" s="25"/>
      <c r="M43" s="25"/>
      <c r="N43" s="25"/>
      <c r="O43" s="26"/>
      <c r="P43" s="26"/>
      <c r="Q43" s="26"/>
      <c r="R43" s="26"/>
    </row>
    <row r="44" spans="1:18" s="38" customFormat="1" x14ac:dyDescent="0.25">
      <c r="A44" s="26"/>
      <c r="B44" s="19">
        <v>42</v>
      </c>
      <c r="C44" s="11" t="s">
        <v>152</v>
      </c>
      <c r="D44" s="9" t="s">
        <v>147</v>
      </c>
      <c r="E44" s="10">
        <v>625.20000000000005</v>
      </c>
      <c r="F44" s="11">
        <v>1925</v>
      </c>
      <c r="G44" s="11">
        <v>2005</v>
      </c>
      <c r="H44" s="11" t="s">
        <v>7</v>
      </c>
      <c r="I44" s="11">
        <v>800</v>
      </c>
      <c r="J44" s="25">
        <f t="shared" si="1"/>
        <v>500160.00000000006</v>
      </c>
      <c r="K44" s="40"/>
      <c r="L44" s="25"/>
      <c r="M44" s="25"/>
      <c r="N44" s="25"/>
      <c r="O44" s="26"/>
      <c r="P44" s="26"/>
      <c r="Q44" s="26"/>
      <c r="R44" s="26"/>
    </row>
    <row r="45" spans="1:18" s="38" customFormat="1" ht="33.75" customHeight="1" x14ac:dyDescent="0.25">
      <c r="A45" s="26"/>
      <c r="B45" s="19">
        <v>43</v>
      </c>
      <c r="C45" s="43" t="s">
        <v>235</v>
      </c>
      <c r="D45" s="11" t="s">
        <v>206</v>
      </c>
      <c r="E45" s="24">
        <v>122.2</v>
      </c>
      <c r="F45" s="11">
        <v>1980</v>
      </c>
      <c r="G45" s="11">
        <v>1980</v>
      </c>
      <c r="H45" s="11" t="s">
        <v>211</v>
      </c>
      <c r="I45" s="11">
        <v>700</v>
      </c>
      <c r="J45" s="25">
        <f t="shared" si="1"/>
        <v>85540</v>
      </c>
      <c r="K45" s="40"/>
      <c r="L45" s="25"/>
      <c r="M45" s="25"/>
      <c r="N45" s="25"/>
      <c r="O45" s="26"/>
      <c r="P45" s="26"/>
      <c r="Q45" s="26"/>
      <c r="R45" s="26"/>
    </row>
    <row r="46" spans="1:18" s="38" customFormat="1" x14ac:dyDescent="0.25">
      <c r="A46" s="26"/>
      <c r="B46" s="19">
        <v>44</v>
      </c>
      <c r="C46" s="11" t="s">
        <v>141</v>
      </c>
      <c r="D46" s="11" t="s">
        <v>143</v>
      </c>
      <c r="E46" s="24">
        <v>638.9</v>
      </c>
      <c r="F46" s="11">
        <v>1970</v>
      </c>
      <c r="G46" s="11">
        <v>2005</v>
      </c>
      <c r="H46" s="11" t="s">
        <v>7</v>
      </c>
      <c r="I46" s="11">
        <v>800</v>
      </c>
      <c r="J46" s="25">
        <f t="shared" si="1"/>
        <v>511120</v>
      </c>
      <c r="K46" s="40" t="s">
        <v>88</v>
      </c>
      <c r="L46" s="25"/>
      <c r="M46" s="25"/>
      <c r="N46" s="25"/>
      <c r="O46" s="26"/>
      <c r="P46" s="26"/>
      <c r="Q46" s="26"/>
      <c r="R46" s="26"/>
    </row>
    <row r="47" spans="1:18" s="38" customFormat="1" x14ac:dyDescent="0.25">
      <c r="A47" s="26"/>
      <c r="B47" s="19">
        <v>45</v>
      </c>
      <c r="C47" s="11" t="s">
        <v>42</v>
      </c>
      <c r="D47" s="11" t="s">
        <v>92</v>
      </c>
      <c r="E47" s="24">
        <v>6893.4</v>
      </c>
      <c r="F47" s="11">
        <v>1970</v>
      </c>
      <c r="G47" s="11">
        <v>2005</v>
      </c>
      <c r="H47" s="11" t="s">
        <v>7</v>
      </c>
      <c r="I47" s="11">
        <v>800</v>
      </c>
      <c r="J47" s="25">
        <f t="shared" si="1"/>
        <v>5514720</v>
      </c>
      <c r="K47" s="40"/>
      <c r="L47" s="25"/>
      <c r="M47" s="25"/>
      <c r="N47" s="25"/>
      <c r="O47" s="26"/>
      <c r="P47" s="26"/>
      <c r="Q47" s="26"/>
      <c r="R47" s="26"/>
    </row>
    <row r="48" spans="1:18" s="38" customFormat="1" x14ac:dyDescent="0.25">
      <c r="A48" s="26"/>
      <c r="B48" s="19">
        <v>46</v>
      </c>
      <c r="C48" s="11" t="s">
        <v>218</v>
      </c>
      <c r="D48" s="43" t="s">
        <v>213</v>
      </c>
      <c r="E48" s="24">
        <v>7200</v>
      </c>
      <c r="F48" s="11">
        <v>1987</v>
      </c>
      <c r="G48" s="11">
        <v>2010</v>
      </c>
      <c r="H48" s="11" t="s">
        <v>211</v>
      </c>
      <c r="I48" s="11">
        <v>800</v>
      </c>
      <c r="J48" s="25">
        <f t="shared" si="1"/>
        <v>5760000</v>
      </c>
      <c r="K48" s="40" t="s">
        <v>88</v>
      </c>
      <c r="L48" s="25"/>
      <c r="M48" s="25"/>
      <c r="N48" s="25"/>
      <c r="O48" s="26"/>
      <c r="P48" s="26"/>
      <c r="Q48" s="26"/>
      <c r="R48" s="26"/>
    </row>
    <row r="49" spans="1:18" s="38" customFormat="1" ht="22.5" customHeight="1" x14ac:dyDescent="0.25">
      <c r="A49" s="26"/>
      <c r="B49" s="19">
        <v>47</v>
      </c>
      <c r="C49" s="11" t="s">
        <v>81</v>
      </c>
      <c r="D49" s="11" t="s">
        <v>82</v>
      </c>
      <c r="E49" s="24">
        <v>18537.5</v>
      </c>
      <c r="F49" s="11">
        <v>2015</v>
      </c>
      <c r="G49" s="11">
        <v>2015</v>
      </c>
      <c r="H49" s="11" t="s">
        <v>84</v>
      </c>
      <c r="I49" s="11">
        <v>1400</v>
      </c>
      <c r="J49" s="25">
        <f t="shared" si="1"/>
        <v>25952500</v>
      </c>
      <c r="K49" s="40" t="s">
        <v>88</v>
      </c>
      <c r="L49" s="25"/>
      <c r="M49" s="25"/>
      <c r="N49" s="25"/>
      <c r="O49" s="26"/>
      <c r="P49" s="26"/>
      <c r="Q49" s="26"/>
      <c r="R49" s="26"/>
    </row>
    <row r="50" spans="1:18" s="38" customFormat="1" ht="22.5" customHeight="1" x14ac:dyDescent="0.25">
      <c r="A50" s="26"/>
      <c r="B50" s="19">
        <v>48</v>
      </c>
      <c r="C50" s="11" t="s">
        <v>81</v>
      </c>
      <c r="D50" s="11" t="s">
        <v>83</v>
      </c>
      <c r="E50" s="24">
        <v>151</v>
      </c>
      <c r="F50" s="11">
        <v>2015</v>
      </c>
      <c r="G50" s="11">
        <v>2015</v>
      </c>
      <c r="H50" s="11" t="s">
        <v>85</v>
      </c>
      <c r="I50" s="11">
        <v>1400</v>
      </c>
      <c r="J50" s="25">
        <f t="shared" si="1"/>
        <v>211400</v>
      </c>
      <c r="K50" s="40" t="s">
        <v>88</v>
      </c>
      <c r="L50" s="25"/>
      <c r="M50" s="25"/>
      <c r="N50" s="25"/>
      <c r="O50" s="26"/>
      <c r="P50" s="26"/>
      <c r="Q50" s="26"/>
      <c r="R50" s="26"/>
    </row>
    <row r="51" spans="1:18" s="38" customFormat="1" x14ac:dyDescent="0.25">
      <c r="A51" s="26"/>
      <c r="B51" s="19">
        <v>49</v>
      </c>
      <c r="C51" s="11" t="s">
        <v>16</v>
      </c>
      <c r="D51" s="11" t="s">
        <v>9</v>
      </c>
      <c r="E51" s="24">
        <v>3621.9</v>
      </c>
      <c r="F51" s="11">
        <v>1954</v>
      </c>
      <c r="G51" s="11">
        <v>2005</v>
      </c>
      <c r="H51" s="11" t="s">
        <v>7</v>
      </c>
      <c r="I51" s="11">
        <v>800</v>
      </c>
      <c r="J51" s="25">
        <f t="shared" si="1"/>
        <v>2897520</v>
      </c>
      <c r="K51" s="40"/>
      <c r="L51" s="25"/>
      <c r="M51" s="25"/>
      <c r="N51" s="25"/>
      <c r="O51" s="26"/>
      <c r="P51" s="26"/>
      <c r="Q51" s="26"/>
      <c r="R51" s="26"/>
    </row>
    <row r="52" spans="1:18" s="38" customFormat="1" ht="24.75" customHeight="1" x14ac:dyDescent="0.25">
      <c r="A52" s="26"/>
      <c r="B52" s="19">
        <v>50</v>
      </c>
      <c r="C52" s="11" t="s">
        <v>16</v>
      </c>
      <c r="D52" s="11" t="s">
        <v>171</v>
      </c>
      <c r="E52" s="24">
        <v>12285.3</v>
      </c>
      <c r="F52" s="11">
        <v>1985</v>
      </c>
      <c r="G52" s="11">
        <v>2005</v>
      </c>
      <c r="H52" s="11" t="s">
        <v>7</v>
      </c>
      <c r="I52" s="11">
        <v>700</v>
      </c>
      <c r="J52" s="25">
        <f t="shared" si="1"/>
        <v>8599710</v>
      </c>
      <c r="K52" s="40"/>
      <c r="L52" s="25"/>
      <c r="M52" s="25"/>
      <c r="N52" s="25"/>
      <c r="O52" s="26"/>
      <c r="P52" s="26"/>
      <c r="Q52" s="26"/>
      <c r="R52" s="26"/>
    </row>
    <row r="53" spans="1:18" s="38" customFormat="1" ht="21" customHeight="1" x14ac:dyDescent="0.25">
      <c r="A53" s="26"/>
      <c r="B53" s="19">
        <v>51</v>
      </c>
      <c r="C53" s="11" t="s">
        <v>16</v>
      </c>
      <c r="D53" s="11" t="s">
        <v>124</v>
      </c>
      <c r="E53" s="24">
        <v>983.7</v>
      </c>
      <c r="F53" s="11">
        <v>1900</v>
      </c>
      <c r="G53" s="11">
        <v>1985</v>
      </c>
      <c r="H53" s="11" t="s">
        <v>7</v>
      </c>
      <c r="I53" s="11">
        <v>700</v>
      </c>
      <c r="J53" s="25">
        <f t="shared" si="1"/>
        <v>688590</v>
      </c>
      <c r="K53" s="40"/>
      <c r="L53" s="25"/>
      <c r="M53" s="25"/>
      <c r="N53" s="25"/>
      <c r="O53" s="26"/>
      <c r="P53" s="26"/>
      <c r="Q53" s="26"/>
      <c r="R53" s="26"/>
    </row>
    <row r="54" spans="1:18" s="38" customFormat="1" ht="15" customHeight="1" x14ac:dyDescent="0.25">
      <c r="A54" s="26"/>
      <c r="B54" s="19">
        <v>52</v>
      </c>
      <c r="C54" s="11" t="s">
        <v>16</v>
      </c>
      <c r="D54" s="11" t="s">
        <v>15</v>
      </c>
      <c r="E54" s="24">
        <v>2364.8000000000002</v>
      </c>
      <c r="F54" s="11">
        <v>1961</v>
      </c>
      <c r="G54" s="11">
        <v>1995</v>
      </c>
      <c r="H54" s="11" t="s">
        <v>7</v>
      </c>
      <c r="I54" s="11">
        <v>700</v>
      </c>
      <c r="J54" s="25">
        <f t="shared" si="1"/>
        <v>1655360.0000000002</v>
      </c>
      <c r="K54" s="40"/>
      <c r="L54" s="25"/>
      <c r="M54" s="25"/>
      <c r="N54" s="25"/>
      <c r="O54" s="26"/>
      <c r="P54" s="26"/>
      <c r="Q54" s="26"/>
      <c r="R54" s="26"/>
    </row>
    <row r="55" spans="1:18" s="38" customFormat="1" x14ac:dyDescent="0.25">
      <c r="A55" s="26"/>
      <c r="B55" s="19">
        <v>53</v>
      </c>
      <c r="C55" s="11" t="s">
        <v>16</v>
      </c>
      <c r="D55" s="11" t="s">
        <v>123</v>
      </c>
      <c r="E55" s="24">
        <v>82.4</v>
      </c>
      <c r="F55" s="11">
        <v>1985</v>
      </c>
      <c r="G55" s="11">
        <v>1985</v>
      </c>
      <c r="H55" s="11" t="s">
        <v>7</v>
      </c>
      <c r="I55" s="11">
        <v>700</v>
      </c>
      <c r="J55" s="25">
        <f t="shared" si="1"/>
        <v>57680.000000000007</v>
      </c>
      <c r="K55" s="40"/>
      <c r="L55" s="25"/>
      <c r="M55" s="25"/>
      <c r="N55" s="25"/>
      <c r="O55" s="26"/>
      <c r="P55" s="26"/>
      <c r="Q55" s="26"/>
      <c r="R55" s="26"/>
    </row>
    <row r="56" spans="1:18" s="38" customFormat="1" x14ac:dyDescent="0.25">
      <c r="A56" s="26"/>
      <c r="B56" s="19">
        <v>54</v>
      </c>
      <c r="C56" s="11" t="s">
        <v>16</v>
      </c>
      <c r="D56" s="11" t="s">
        <v>148</v>
      </c>
      <c r="E56" s="24">
        <v>87.2</v>
      </c>
      <c r="F56" s="11">
        <v>1985</v>
      </c>
      <c r="G56" s="11">
        <v>1985</v>
      </c>
      <c r="H56" s="11" t="s">
        <v>7</v>
      </c>
      <c r="I56" s="11">
        <v>700</v>
      </c>
      <c r="J56" s="25">
        <f t="shared" si="1"/>
        <v>61040</v>
      </c>
      <c r="K56" s="40"/>
      <c r="L56" s="25"/>
      <c r="M56" s="25"/>
      <c r="N56" s="25"/>
      <c r="O56" s="26"/>
      <c r="P56" s="26"/>
      <c r="Q56" s="26"/>
      <c r="R56" s="26"/>
    </row>
    <row r="57" spans="1:18" s="38" customFormat="1" x14ac:dyDescent="0.25">
      <c r="A57" s="26"/>
      <c r="B57" s="19">
        <v>55</v>
      </c>
      <c r="C57" s="11" t="s">
        <v>16</v>
      </c>
      <c r="D57" s="11" t="s">
        <v>172</v>
      </c>
      <c r="E57" s="24">
        <v>300</v>
      </c>
      <c r="F57" s="11">
        <v>1985</v>
      </c>
      <c r="G57" s="11">
        <v>1985</v>
      </c>
      <c r="H57" s="11" t="s">
        <v>7</v>
      </c>
      <c r="I57" s="11">
        <v>700</v>
      </c>
      <c r="J57" s="25">
        <f t="shared" si="1"/>
        <v>210000</v>
      </c>
      <c r="K57" s="40" t="s">
        <v>88</v>
      </c>
      <c r="L57" s="25"/>
      <c r="M57" s="25"/>
      <c r="N57" s="25"/>
      <c r="O57" s="26"/>
      <c r="P57" s="26"/>
      <c r="Q57" s="26"/>
      <c r="R57" s="26"/>
    </row>
    <row r="58" spans="1:18" s="38" customFormat="1" ht="15" customHeight="1" x14ac:dyDescent="0.25">
      <c r="A58" s="26"/>
      <c r="B58" s="19">
        <v>56</v>
      </c>
      <c r="C58" s="11" t="s">
        <v>16</v>
      </c>
      <c r="D58" s="11" t="s">
        <v>172</v>
      </c>
      <c r="E58" s="24">
        <v>300</v>
      </c>
      <c r="F58" s="11">
        <v>1985</v>
      </c>
      <c r="G58" s="11">
        <v>1985</v>
      </c>
      <c r="H58" s="11" t="s">
        <v>7</v>
      </c>
      <c r="I58" s="11">
        <v>700</v>
      </c>
      <c r="J58" s="25">
        <f t="shared" si="1"/>
        <v>210000</v>
      </c>
      <c r="K58" s="40" t="s">
        <v>88</v>
      </c>
      <c r="L58" s="25"/>
      <c r="M58" s="25"/>
      <c r="N58" s="25"/>
      <c r="O58" s="26"/>
      <c r="P58" s="26"/>
      <c r="Q58" s="26"/>
      <c r="R58" s="26"/>
    </row>
    <row r="59" spans="1:18" s="38" customFormat="1" ht="13.5" customHeight="1" x14ac:dyDescent="0.25">
      <c r="A59" s="26"/>
      <c r="B59" s="19">
        <v>57</v>
      </c>
      <c r="C59" s="11" t="s">
        <v>16</v>
      </c>
      <c r="D59" s="11" t="s">
        <v>148</v>
      </c>
      <c r="E59" s="24">
        <v>237</v>
      </c>
      <c r="F59" s="11">
        <v>1985</v>
      </c>
      <c r="G59" s="11">
        <v>1985</v>
      </c>
      <c r="H59" s="11" t="s">
        <v>7</v>
      </c>
      <c r="I59" s="11">
        <v>700</v>
      </c>
      <c r="J59" s="25">
        <f t="shared" si="1"/>
        <v>165900</v>
      </c>
      <c r="K59" s="40"/>
      <c r="L59" s="25"/>
      <c r="M59" s="25"/>
      <c r="N59" s="25"/>
      <c r="O59" s="26"/>
      <c r="P59" s="26"/>
      <c r="Q59" s="26"/>
      <c r="R59" s="26"/>
    </row>
    <row r="60" spans="1:18" s="38" customFormat="1" x14ac:dyDescent="0.25">
      <c r="A60" s="26"/>
      <c r="B60" s="19">
        <v>58</v>
      </c>
      <c r="C60" s="11" t="s">
        <v>16</v>
      </c>
      <c r="D60" s="11" t="s">
        <v>173</v>
      </c>
      <c r="E60" s="24">
        <v>14.4</v>
      </c>
      <c r="F60" s="11">
        <v>1985</v>
      </c>
      <c r="G60" s="11">
        <v>1985</v>
      </c>
      <c r="H60" s="11" t="s">
        <v>7</v>
      </c>
      <c r="I60" s="11">
        <v>700</v>
      </c>
      <c r="J60" s="25">
        <f t="shared" si="1"/>
        <v>10080</v>
      </c>
      <c r="K60" s="40"/>
      <c r="L60" s="25"/>
      <c r="M60" s="25"/>
      <c r="N60" s="25"/>
      <c r="O60" s="26"/>
      <c r="P60" s="26"/>
      <c r="Q60" s="26"/>
      <c r="R60" s="26"/>
    </row>
    <row r="61" spans="1:18" s="38" customFormat="1" x14ac:dyDescent="0.25">
      <c r="A61" s="26"/>
      <c r="B61" s="19">
        <v>59</v>
      </c>
      <c r="C61" s="11" t="s">
        <v>212</v>
      </c>
      <c r="D61" s="43" t="s">
        <v>213</v>
      </c>
      <c r="E61" s="24">
        <v>1394</v>
      </c>
      <c r="F61" s="11">
        <v>1990</v>
      </c>
      <c r="G61" s="11">
        <v>1990</v>
      </c>
      <c r="H61" s="11" t="s">
        <v>211</v>
      </c>
      <c r="I61" s="11">
        <v>800</v>
      </c>
      <c r="J61" s="25">
        <f t="shared" si="1"/>
        <v>1115200</v>
      </c>
      <c r="K61" s="40" t="s">
        <v>88</v>
      </c>
      <c r="L61" s="25"/>
      <c r="M61" s="25"/>
      <c r="N61" s="25"/>
      <c r="O61" s="26"/>
      <c r="P61" s="26"/>
      <c r="Q61" s="26"/>
      <c r="R61" s="26"/>
    </row>
    <row r="62" spans="1:18" s="38" customFormat="1" x14ac:dyDescent="0.25">
      <c r="A62" s="26"/>
      <c r="B62" s="19">
        <v>60</v>
      </c>
      <c r="C62" s="11" t="s">
        <v>17</v>
      </c>
      <c r="D62" s="11" t="s">
        <v>18</v>
      </c>
      <c r="E62" s="24">
        <v>3004.8</v>
      </c>
      <c r="F62" s="11">
        <v>1860</v>
      </c>
      <c r="G62" s="11">
        <v>2013</v>
      </c>
      <c r="H62" s="11" t="s">
        <v>7</v>
      </c>
      <c r="I62" s="11">
        <v>1400</v>
      </c>
      <c r="J62" s="25">
        <f t="shared" si="1"/>
        <v>4206720</v>
      </c>
      <c r="K62" s="40" t="s">
        <v>88</v>
      </c>
      <c r="L62" s="25"/>
      <c r="M62" s="25"/>
      <c r="N62" s="25"/>
      <c r="O62" s="26"/>
      <c r="P62" s="26"/>
      <c r="Q62" s="26"/>
      <c r="R62" s="26"/>
    </row>
    <row r="63" spans="1:18" s="38" customFormat="1" x14ac:dyDescent="0.25">
      <c r="A63" s="26"/>
      <c r="B63" s="19">
        <v>61</v>
      </c>
      <c r="C63" s="11" t="s">
        <v>19</v>
      </c>
      <c r="D63" s="43" t="s">
        <v>151</v>
      </c>
      <c r="E63" s="10">
        <v>361</v>
      </c>
      <c r="F63" s="11">
        <v>1925</v>
      </c>
      <c r="G63" s="11">
        <v>2005</v>
      </c>
      <c r="H63" s="11" t="s">
        <v>7</v>
      </c>
      <c r="I63" s="11">
        <v>800</v>
      </c>
      <c r="J63" s="25">
        <f t="shared" si="1"/>
        <v>288800</v>
      </c>
      <c r="K63" s="40"/>
      <c r="L63" s="25"/>
      <c r="M63" s="25"/>
      <c r="N63" s="25"/>
      <c r="O63" s="26"/>
      <c r="P63" s="26"/>
      <c r="Q63" s="26"/>
      <c r="R63" s="26"/>
    </row>
    <row r="64" spans="1:18" s="38" customFormat="1" x14ac:dyDescent="0.25">
      <c r="A64" s="26"/>
      <c r="B64" s="19">
        <v>62</v>
      </c>
      <c r="C64" s="11" t="s">
        <v>19</v>
      </c>
      <c r="D64" s="9" t="s">
        <v>144</v>
      </c>
      <c r="E64" s="10">
        <v>508.5</v>
      </c>
      <c r="F64" s="11">
        <v>1925</v>
      </c>
      <c r="G64" s="11">
        <v>1995</v>
      </c>
      <c r="H64" s="11" t="s">
        <v>157</v>
      </c>
      <c r="I64" s="11">
        <v>800</v>
      </c>
      <c r="J64" s="25">
        <f t="shared" si="1"/>
        <v>406800</v>
      </c>
      <c r="K64" s="40"/>
      <c r="L64" s="25"/>
      <c r="M64" s="25"/>
      <c r="N64" s="25"/>
      <c r="O64" s="26"/>
      <c r="P64" s="26"/>
      <c r="Q64" s="26"/>
      <c r="R64" s="26"/>
    </row>
    <row r="65" spans="1:18" s="38" customFormat="1" x14ac:dyDescent="0.25">
      <c r="A65" s="26"/>
      <c r="B65" s="19">
        <v>63</v>
      </c>
      <c r="C65" s="11" t="s">
        <v>19</v>
      </c>
      <c r="D65" s="9" t="s">
        <v>144</v>
      </c>
      <c r="E65" s="10">
        <v>60.4</v>
      </c>
      <c r="F65" s="11">
        <v>1925</v>
      </c>
      <c r="G65" s="11">
        <v>1995</v>
      </c>
      <c r="H65" s="11" t="s">
        <v>157</v>
      </c>
      <c r="I65" s="11">
        <v>800</v>
      </c>
      <c r="J65" s="25">
        <f t="shared" si="1"/>
        <v>48320</v>
      </c>
      <c r="K65" s="40"/>
      <c r="L65" s="25"/>
      <c r="M65" s="25"/>
      <c r="N65" s="25"/>
      <c r="O65" s="26"/>
      <c r="P65" s="26"/>
      <c r="Q65" s="26"/>
      <c r="R65" s="26"/>
    </row>
    <row r="66" spans="1:18" s="38" customFormat="1" x14ac:dyDescent="0.25">
      <c r="A66" s="26"/>
      <c r="B66" s="19">
        <v>64</v>
      </c>
      <c r="C66" s="11" t="s">
        <v>19</v>
      </c>
      <c r="D66" s="9" t="s">
        <v>144</v>
      </c>
      <c r="E66" s="10">
        <v>130</v>
      </c>
      <c r="F66" s="11">
        <v>1925</v>
      </c>
      <c r="G66" s="11">
        <v>1995</v>
      </c>
      <c r="H66" s="11" t="s">
        <v>157</v>
      </c>
      <c r="I66" s="11">
        <v>800</v>
      </c>
      <c r="J66" s="25">
        <f t="shared" si="1"/>
        <v>104000</v>
      </c>
      <c r="K66" s="40"/>
      <c r="L66" s="25"/>
      <c r="M66" s="25"/>
      <c r="N66" s="25"/>
      <c r="O66" s="26"/>
      <c r="P66" s="26"/>
      <c r="Q66" s="26"/>
      <c r="R66" s="26"/>
    </row>
    <row r="67" spans="1:18" s="38" customFormat="1" ht="15" customHeight="1" x14ac:dyDescent="0.25">
      <c r="A67" s="26"/>
      <c r="B67" s="19">
        <v>65</v>
      </c>
      <c r="C67" s="13" t="s">
        <v>19</v>
      </c>
      <c r="D67" s="9" t="s">
        <v>144</v>
      </c>
      <c r="E67" s="10">
        <v>132.9</v>
      </c>
      <c r="F67" s="11">
        <v>1925</v>
      </c>
      <c r="G67" s="11">
        <v>1995</v>
      </c>
      <c r="H67" s="11" t="s">
        <v>157</v>
      </c>
      <c r="I67" s="11">
        <v>800</v>
      </c>
      <c r="J67" s="25">
        <f t="shared" ref="J67:J98" si="2">I67*E67</f>
        <v>106320</v>
      </c>
      <c r="K67" s="40"/>
      <c r="L67" s="25"/>
      <c r="M67" s="25"/>
      <c r="N67" s="25"/>
      <c r="O67" s="26"/>
      <c r="P67" s="26"/>
      <c r="Q67" s="26"/>
      <c r="R67" s="26"/>
    </row>
    <row r="68" spans="1:18" s="38" customFormat="1" ht="15" customHeight="1" x14ac:dyDescent="0.25">
      <c r="A68" s="26"/>
      <c r="B68" s="19">
        <v>66</v>
      </c>
      <c r="C68" s="11" t="s">
        <v>19</v>
      </c>
      <c r="D68" s="9" t="s">
        <v>144</v>
      </c>
      <c r="E68" s="10">
        <v>67.7</v>
      </c>
      <c r="F68" s="11">
        <v>1925</v>
      </c>
      <c r="G68" s="11">
        <v>1995</v>
      </c>
      <c r="H68" s="11" t="s">
        <v>157</v>
      </c>
      <c r="I68" s="11">
        <v>800</v>
      </c>
      <c r="J68" s="25">
        <f t="shared" si="2"/>
        <v>54160</v>
      </c>
      <c r="K68" s="40"/>
      <c r="L68" s="25"/>
      <c r="M68" s="25"/>
      <c r="N68" s="25"/>
      <c r="O68" s="26"/>
      <c r="P68" s="26"/>
      <c r="Q68" s="26"/>
      <c r="R68" s="26"/>
    </row>
    <row r="69" spans="1:18" s="38" customFormat="1" x14ac:dyDescent="0.25">
      <c r="A69" s="26"/>
      <c r="B69" s="19">
        <v>67</v>
      </c>
      <c r="C69" s="11" t="s">
        <v>19</v>
      </c>
      <c r="D69" s="9" t="s">
        <v>145</v>
      </c>
      <c r="E69" s="10">
        <v>37.5</v>
      </c>
      <c r="F69" s="11">
        <v>1925</v>
      </c>
      <c r="G69" s="11">
        <v>1995</v>
      </c>
      <c r="H69" s="11" t="s">
        <v>7</v>
      </c>
      <c r="I69" s="11">
        <v>800</v>
      </c>
      <c r="J69" s="25">
        <f t="shared" si="2"/>
        <v>30000</v>
      </c>
      <c r="K69" s="40"/>
      <c r="L69" s="25"/>
      <c r="M69" s="25"/>
      <c r="N69" s="25"/>
      <c r="O69" s="26"/>
      <c r="P69" s="26"/>
      <c r="Q69" s="26"/>
      <c r="R69" s="26"/>
    </row>
    <row r="70" spans="1:18" s="38" customFormat="1" x14ac:dyDescent="0.25">
      <c r="A70" s="26"/>
      <c r="B70" s="19">
        <v>68</v>
      </c>
      <c r="C70" s="11" t="s">
        <v>19</v>
      </c>
      <c r="D70" s="43" t="s">
        <v>123</v>
      </c>
      <c r="E70" s="10">
        <v>90.8</v>
      </c>
      <c r="F70" s="11">
        <v>1925</v>
      </c>
      <c r="G70" s="11">
        <v>1995</v>
      </c>
      <c r="H70" s="11" t="s">
        <v>7</v>
      </c>
      <c r="I70" s="11">
        <v>800</v>
      </c>
      <c r="J70" s="25">
        <f t="shared" si="2"/>
        <v>72640</v>
      </c>
      <c r="K70" s="40"/>
      <c r="L70" s="25"/>
      <c r="M70" s="25"/>
      <c r="N70" s="25"/>
      <c r="O70" s="26"/>
      <c r="P70" s="26"/>
      <c r="Q70" s="26"/>
      <c r="R70" s="26"/>
    </row>
    <row r="71" spans="1:18" s="38" customFormat="1" x14ac:dyDescent="0.25">
      <c r="A71" s="26"/>
      <c r="B71" s="19">
        <v>69</v>
      </c>
      <c r="C71" s="11" t="s">
        <v>19</v>
      </c>
      <c r="D71" s="9" t="s">
        <v>146</v>
      </c>
      <c r="E71" s="10">
        <v>169.8</v>
      </c>
      <c r="F71" s="11">
        <v>1925</v>
      </c>
      <c r="G71" s="11">
        <v>1995</v>
      </c>
      <c r="H71" s="11" t="s">
        <v>7</v>
      </c>
      <c r="I71" s="11">
        <v>800</v>
      </c>
      <c r="J71" s="25">
        <f t="shared" si="2"/>
        <v>135840</v>
      </c>
      <c r="K71" s="40"/>
      <c r="L71" s="25"/>
      <c r="M71" s="25"/>
      <c r="N71" s="25"/>
      <c r="O71" s="26"/>
      <c r="P71" s="26"/>
      <c r="Q71" s="26"/>
      <c r="R71" s="26"/>
    </row>
    <row r="72" spans="1:18" s="38" customFormat="1" x14ac:dyDescent="0.25">
      <c r="A72" s="26"/>
      <c r="B72" s="19">
        <v>70</v>
      </c>
      <c r="C72" s="11" t="s">
        <v>19</v>
      </c>
      <c r="D72" s="9" t="s">
        <v>130</v>
      </c>
      <c r="E72" s="10">
        <v>350.1</v>
      </c>
      <c r="F72" s="11">
        <v>1925</v>
      </c>
      <c r="G72" s="11">
        <v>1995</v>
      </c>
      <c r="H72" s="11" t="s">
        <v>7</v>
      </c>
      <c r="I72" s="11">
        <v>800</v>
      </c>
      <c r="J72" s="25">
        <f t="shared" si="2"/>
        <v>280080</v>
      </c>
      <c r="K72" s="40"/>
      <c r="L72" s="25"/>
      <c r="M72" s="25"/>
      <c r="N72" s="25"/>
      <c r="O72" s="26"/>
      <c r="P72" s="26"/>
      <c r="Q72" s="26"/>
      <c r="R72" s="26"/>
    </row>
    <row r="73" spans="1:18" s="38" customFormat="1" x14ac:dyDescent="0.25">
      <c r="A73" s="26"/>
      <c r="B73" s="19">
        <v>71</v>
      </c>
      <c r="C73" s="11" t="s">
        <v>19</v>
      </c>
      <c r="D73" s="9" t="s">
        <v>130</v>
      </c>
      <c r="E73" s="10">
        <v>59</v>
      </c>
      <c r="F73" s="11">
        <v>1925</v>
      </c>
      <c r="G73" s="11">
        <v>1995</v>
      </c>
      <c r="H73" s="11" t="s">
        <v>7</v>
      </c>
      <c r="I73" s="11">
        <v>800</v>
      </c>
      <c r="J73" s="25">
        <f t="shared" si="2"/>
        <v>47200</v>
      </c>
      <c r="K73" s="40"/>
      <c r="L73" s="25"/>
      <c r="M73" s="25"/>
      <c r="N73" s="25"/>
      <c r="O73" s="26"/>
      <c r="P73" s="26"/>
      <c r="Q73" s="26"/>
      <c r="R73" s="26"/>
    </row>
    <row r="74" spans="1:18" s="38" customFormat="1" x14ac:dyDescent="0.25">
      <c r="A74" s="26"/>
      <c r="B74" s="19">
        <v>72</v>
      </c>
      <c r="C74" s="11" t="s">
        <v>19</v>
      </c>
      <c r="D74" s="9" t="s">
        <v>144</v>
      </c>
      <c r="E74" s="10">
        <v>194.6</v>
      </c>
      <c r="F74" s="11">
        <v>1925</v>
      </c>
      <c r="G74" s="11">
        <v>1995</v>
      </c>
      <c r="H74" s="11" t="s">
        <v>157</v>
      </c>
      <c r="I74" s="11">
        <v>800</v>
      </c>
      <c r="J74" s="25">
        <f t="shared" si="2"/>
        <v>155680</v>
      </c>
      <c r="K74" s="40"/>
      <c r="L74" s="25"/>
      <c r="M74" s="25"/>
      <c r="N74" s="25"/>
      <c r="O74" s="26"/>
      <c r="P74" s="26"/>
      <c r="Q74" s="26"/>
      <c r="R74" s="26"/>
    </row>
    <row r="75" spans="1:18" s="38" customFormat="1" ht="25.5" x14ac:dyDescent="0.25">
      <c r="A75" s="26"/>
      <c r="B75" s="19">
        <v>73</v>
      </c>
      <c r="C75" s="11" t="s">
        <v>19</v>
      </c>
      <c r="D75" s="9" t="s">
        <v>148</v>
      </c>
      <c r="E75" s="10">
        <v>345.9</v>
      </c>
      <c r="F75" s="11">
        <v>1925</v>
      </c>
      <c r="G75" s="11">
        <v>1995</v>
      </c>
      <c r="H75" s="11" t="s">
        <v>76</v>
      </c>
      <c r="I75" s="11">
        <v>800</v>
      </c>
      <c r="J75" s="25">
        <f t="shared" si="2"/>
        <v>276720</v>
      </c>
      <c r="K75" s="40"/>
      <c r="L75" s="25"/>
      <c r="M75" s="25"/>
      <c r="N75" s="25"/>
      <c r="O75" s="26"/>
      <c r="P75" s="26"/>
      <c r="Q75" s="26"/>
      <c r="R75" s="26"/>
    </row>
    <row r="76" spans="1:18" s="38" customFormat="1" ht="18" customHeight="1" x14ac:dyDescent="0.25">
      <c r="A76" s="26"/>
      <c r="B76" s="19">
        <v>74</v>
      </c>
      <c r="C76" s="11" t="s">
        <v>19</v>
      </c>
      <c r="D76" s="9" t="s">
        <v>149</v>
      </c>
      <c r="E76" s="10">
        <v>19.3</v>
      </c>
      <c r="F76" s="11">
        <v>1925</v>
      </c>
      <c r="G76" s="11">
        <v>1995</v>
      </c>
      <c r="H76" s="11" t="s">
        <v>7</v>
      </c>
      <c r="I76" s="11">
        <v>800</v>
      </c>
      <c r="J76" s="25">
        <f t="shared" si="2"/>
        <v>15440</v>
      </c>
      <c r="K76" s="40"/>
      <c r="L76" s="25"/>
      <c r="M76" s="25"/>
      <c r="N76" s="25"/>
      <c r="O76" s="26"/>
      <c r="P76" s="26"/>
      <c r="Q76" s="26"/>
      <c r="R76" s="26"/>
    </row>
    <row r="77" spans="1:18" s="38" customFormat="1" ht="18" customHeight="1" x14ac:dyDescent="0.25">
      <c r="A77" s="26"/>
      <c r="B77" s="19">
        <v>75</v>
      </c>
      <c r="C77" s="11" t="s">
        <v>19</v>
      </c>
      <c r="D77" s="9" t="s">
        <v>150</v>
      </c>
      <c r="E77" s="10">
        <v>7.8</v>
      </c>
      <c r="F77" s="11">
        <v>1925</v>
      </c>
      <c r="G77" s="11">
        <v>1995</v>
      </c>
      <c r="H77" s="11" t="s">
        <v>7</v>
      </c>
      <c r="I77" s="11">
        <v>800</v>
      </c>
      <c r="J77" s="25">
        <f t="shared" si="2"/>
        <v>6240</v>
      </c>
      <c r="K77" s="40"/>
      <c r="L77" s="25"/>
      <c r="M77" s="25"/>
      <c r="N77" s="25"/>
      <c r="O77" s="26"/>
      <c r="P77" s="26"/>
      <c r="Q77" s="26"/>
      <c r="R77" s="26"/>
    </row>
    <row r="78" spans="1:18" s="38" customFormat="1" ht="18" customHeight="1" x14ac:dyDescent="0.25">
      <c r="A78" s="26"/>
      <c r="B78" s="19">
        <v>76</v>
      </c>
      <c r="C78" s="11" t="s">
        <v>19</v>
      </c>
      <c r="D78" s="9" t="s">
        <v>144</v>
      </c>
      <c r="E78" s="10">
        <v>221.2</v>
      </c>
      <c r="F78" s="11">
        <v>1925</v>
      </c>
      <c r="G78" s="11">
        <v>1995</v>
      </c>
      <c r="H78" s="11" t="s">
        <v>157</v>
      </c>
      <c r="I78" s="11">
        <v>800</v>
      </c>
      <c r="J78" s="25">
        <f t="shared" si="2"/>
        <v>176960</v>
      </c>
      <c r="K78" s="40"/>
      <c r="L78" s="25"/>
      <c r="M78" s="25"/>
      <c r="N78" s="25"/>
      <c r="O78" s="26"/>
      <c r="P78" s="26"/>
      <c r="Q78" s="26"/>
      <c r="R78" s="26"/>
    </row>
    <row r="79" spans="1:18" s="38" customFormat="1" ht="20.25" customHeight="1" x14ac:dyDescent="0.25">
      <c r="A79" s="26"/>
      <c r="B79" s="19">
        <v>77</v>
      </c>
      <c r="C79" s="11" t="s">
        <v>19</v>
      </c>
      <c r="D79" s="9" t="s">
        <v>144</v>
      </c>
      <c r="E79" s="10">
        <v>174.6</v>
      </c>
      <c r="F79" s="11">
        <v>1925</v>
      </c>
      <c r="G79" s="11">
        <v>1995</v>
      </c>
      <c r="H79" s="11" t="s">
        <v>157</v>
      </c>
      <c r="I79" s="11">
        <v>800</v>
      </c>
      <c r="J79" s="25">
        <f t="shared" si="2"/>
        <v>139680</v>
      </c>
      <c r="K79" s="40"/>
      <c r="L79" s="25"/>
      <c r="M79" s="25"/>
      <c r="N79" s="25"/>
      <c r="O79" s="26"/>
      <c r="P79" s="26"/>
      <c r="Q79" s="26"/>
      <c r="R79" s="26"/>
    </row>
    <row r="80" spans="1:18" s="38" customFormat="1" ht="20.25" customHeight="1" x14ac:dyDescent="0.25">
      <c r="A80" s="26"/>
      <c r="B80" s="19">
        <v>78</v>
      </c>
      <c r="C80" s="11" t="s">
        <v>19</v>
      </c>
      <c r="D80" s="9" t="s">
        <v>144</v>
      </c>
      <c r="E80" s="10">
        <v>352.7</v>
      </c>
      <c r="F80" s="11">
        <v>1925</v>
      </c>
      <c r="G80" s="11">
        <v>1995</v>
      </c>
      <c r="H80" s="11" t="s">
        <v>157</v>
      </c>
      <c r="I80" s="11">
        <v>800</v>
      </c>
      <c r="J80" s="25">
        <f t="shared" si="2"/>
        <v>282160</v>
      </c>
      <c r="K80" s="40"/>
      <c r="L80" s="25"/>
      <c r="M80" s="25"/>
      <c r="N80" s="25"/>
      <c r="O80" s="26"/>
      <c r="P80" s="26"/>
      <c r="Q80" s="26"/>
      <c r="R80" s="26"/>
    </row>
    <row r="81" spans="1:18" s="38" customFormat="1" ht="20.25" customHeight="1" x14ac:dyDescent="0.25">
      <c r="A81" s="26"/>
      <c r="B81" s="19">
        <v>79</v>
      </c>
      <c r="C81" s="11" t="s">
        <v>19</v>
      </c>
      <c r="D81" s="9" t="s">
        <v>144</v>
      </c>
      <c r="E81" s="10">
        <v>105.8</v>
      </c>
      <c r="F81" s="11">
        <v>1925</v>
      </c>
      <c r="G81" s="11">
        <v>1995</v>
      </c>
      <c r="H81" s="11" t="s">
        <v>157</v>
      </c>
      <c r="I81" s="11">
        <v>800</v>
      </c>
      <c r="J81" s="25">
        <f t="shared" si="2"/>
        <v>84640</v>
      </c>
      <c r="K81" s="40"/>
      <c r="L81" s="25"/>
      <c r="M81" s="25"/>
      <c r="N81" s="25"/>
      <c r="O81" s="26"/>
      <c r="P81" s="26"/>
      <c r="Q81" s="26"/>
      <c r="R81" s="26"/>
    </row>
    <row r="82" spans="1:18" s="38" customFormat="1" ht="20.25" customHeight="1" x14ac:dyDescent="0.25">
      <c r="A82" s="26"/>
      <c r="B82" s="19">
        <v>80</v>
      </c>
      <c r="C82" s="11" t="s">
        <v>19</v>
      </c>
      <c r="D82" s="9" t="s">
        <v>123</v>
      </c>
      <c r="E82" s="10">
        <v>50.5</v>
      </c>
      <c r="F82" s="11">
        <v>1925</v>
      </c>
      <c r="G82" s="11">
        <v>1995</v>
      </c>
      <c r="H82" s="11" t="s">
        <v>7</v>
      </c>
      <c r="I82" s="11">
        <v>800</v>
      </c>
      <c r="J82" s="25">
        <f t="shared" si="2"/>
        <v>40400</v>
      </c>
      <c r="K82" s="40"/>
      <c r="L82" s="25"/>
      <c r="M82" s="25"/>
      <c r="N82" s="25"/>
      <c r="O82" s="26"/>
      <c r="P82" s="26"/>
      <c r="Q82" s="26"/>
      <c r="R82" s="26"/>
    </row>
    <row r="83" spans="1:18" s="38" customFormat="1" ht="20.25" customHeight="1" x14ac:dyDescent="0.25">
      <c r="A83" s="26"/>
      <c r="B83" s="19">
        <v>81</v>
      </c>
      <c r="C83" s="11" t="s">
        <v>19</v>
      </c>
      <c r="D83" s="9" t="s">
        <v>144</v>
      </c>
      <c r="E83" s="10">
        <v>54</v>
      </c>
      <c r="F83" s="11">
        <v>1925</v>
      </c>
      <c r="G83" s="11">
        <v>1995</v>
      </c>
      <c r="H83" s="11" t="s">
        <v>157</v>
      </c>
      <c r="I83" s="11">
        <v>800</v>
      </c>
      <c r="J83" s="25">
        <f t="shared" si="2"/>
        <v>43200</v>
      </c>
      <c r="K83" s="40"/>
      <c r="L83" s="25"/>
      <c r="M83" s="25"/>
      <c r="N83" s="25"/>
      <c r="O83" s="26"/>
      <c r="P83" s="26"/>
      <c r="Q83" s="26"/>
      <c r="R83" s="26"/>
    </row>
    <row r="84" spans="1:18" s="38" customFormat="1" ht="20.25" customHeight="1" x14ac:dyDescent="0.25">
      <c r="A84" s="26"/>
      <c r="B84" s="19">
        <v>82</v>
      </c>
      <c r="C84" s="11" t="s">
        <v>19</v>
      </c>
      <c r="D84" s="9" t="s">
        <v>130</v>
      </c>
      <c r="E84" s="10">
        <v>99.2</v>
      </c>
      <c r="F84" s="11">
        <v>1925</v>
      </c>
      <c r="G84" s="11">
        <v>2005</v>
      </c>
      <c r="H84" s="11" t="s">
        <v>7</v>
      </c>
      <c r="I84" s="11">
        <v>800</v>
      </c>
      <c r="J84" s="25">
        <f t="shared" si="2"/>
        <v>79360</v>
      </c>
      <c r="K84" s="40"/>
      <c r="L84" s="25"/>
      <c r="M84" s="25"/>
      <c r="N84" s="25"/>
      <c r="O84" s="26"/>
      <c r="P84" s="26"/>
      <c r="Q84" s="26"/>
      <c r="R84" s="26"/>
    </row>
    <row r="85" spans="1:18" s="38" customFormat="1" ht="20.25" customHeight="1" x14ac:dyDescent="0.25">
      <c r="A85" s="26"/>
      <c r="B85" s="19">
        <v>83</v>
      </c>
      <c r="C85" s="11" t="s">
        <v>19</v>
      </c>
      <c r="D85" s="9" t="s">
        <v>145</v>
      </c>
      <c r="E85" s="10">
        <v>38.5</v>
      </c>
      <c r="F85" s="11">
        <v>1925</v>
      </c>
      <c r="G85" s="11">
        <v>1995</v>
      </c>
      <c r="H85" s="11" t="s">
        <v>7</v>
      </c>
      <c r="I85" s="11">
        <v>800</v>
      </c>
      <c r="J85" s="25">
        <f t="shared" si="2"/>
        <v>30800</v>
      </c>
      <c r="K85" s="40"/>
      <c r="L85" s="25"/>
      <c r="M85" s="25"/>
      <c r="N85" s="25"/>
      <c r="O85" s="26"/>
      <c r="P85" s="26"/>
      <c r="Q85" s="26"/>
      <c r="R85" s="26"/>
    </row>
    <row r="86" spans="1:18" s="41" customFormat="1" ht="20.25" customHeight="1" x14ac:dyDescent="0.25">
      <c r="A86" s="39"/>
      <c r="B86" s="19">
        <v>84</v>
      </c>
      <c r="C86" s="11" t="s">
        <v>19</v>
      </c>
      <c r="D86" s="9" t="s">
        <v>153</v>
      </c>
      <c r="E86" s="10">
        <v>99.5</v>
      </c>
      <c r="F86" s="11">
        <v>1925</v>
      </c>
      <c r="G86" s="11">
        <v>2005</v>
      </c>
      <c r="H86" s="11" t="s">
        <v>7</v>
      </c>
      <c r="I86" s="11">
        <v>800</v>
      </c>
      <c r="J86" s="25">
        <f t="shared" si="2"/>
        <v>79600</v>
      </c>
      <c r="K86" s="40"/>
      <c r="L86" s="25"/>
      <c r="M86" s="25"/>
      <c r="N86" s="25"/>
      <c r="O86" s="39"/>
      <c r="P86" s="39"/>
      <c r="Q86" s="39"/>
      <c r="R86" s="39"/>
    </row>
    <row r="87" spans="1:18" s="38" customFormat="1" ht="20.25" customHeight="1" x14ac:dyDescent="0.25">
      <c r="A87" s="26"/>
      <c r="B87" s="19">
        <v>85</v>
      </c>
      <c r="C87" s="11" t="s">
        <v>19</v>
      </c>
      <c r="D87" s="9" t="s">
        <v>148</v>
      </c>
      <c r="E87" s="10">
        <v>15.3</v>
      </c>
      <c r="F87" s="11">
        <v>1925</v>
      </c>
      <c r="G87" s="11">
        <v>1995</v>
      </c>
      <c r="H87" s="11" t="s">
        <v>76</v>
      </c>
      <c r="I87" s="11">
        <v>800</v>
      </c>
      <c r="J87" s="25">
        <f t="shared" si="2"/>
        <v>12240</v>
      </c>
      <c r="K87" s="40"/>
      <c r="L87" s="25"/>
      <c r="M87" s="25"/>
      <c r="N87" s="25"/>
      <c r="O87" s="26"/>
      <c r="P87" s="26"/>
      <c r="Q87" s="26"/>
      <c r="R87" s="26"/>
    </row>
    <row r="88" spans="1:18" s="38" customFormat="1" ht="24.75" customHeight="1" x14ac:dyDescent="0.25">
      <c r="A88" s="26"/>
      <c r="B88" s="19">
        <v>86</v>
      </c>
      <c r="C88" s="11" t="s">
        <v>19</v>
      </c>
      <c r="D88" s="9" t="s">
        <v>148</v>
      </c>
      <c r="E88" s="51">
        <v>18.600000000000001</v>
      </c>
      <c r="F88" s="11">
        <v>1925</v>
      </c>
      <c r="G88" s="11">
        <v>1995</v>
      </c>
      <c r="H88" s="11" t="s">
        <v>76</v>
      </c>
      <c r="I88" s="11">
        <v>800</v>
      </c>
      <c r="J88" s="25">
        <f t="shared" si="2"/>
        <v>14880.000000000002</v>
      </c>
      <c r="K88" s="40"/>
      <c r="L88" s="25"/>
      <c r="M88" s="25"/>
      <c r="N88" s="25"/>
      <c r="O88" s="26"/>
      <c r="P88" s="26"/>
      <c r="Q88" s="26"/>
      <c r="R88" s="26"/>
    </row>
    <row r="89" spans="1:18" s="41" customFormat="1" ht="25.5" customHeight="1" x14ac:dyDescent="0.25">
      <c r="A89" s="39"/>
      <c r="B89" s="19">
        <v>87</v>
      </c>
      <c r="C89" s="11" t="s">
        <v>19</v>
      </c>
      <c r="D89" s="9" t="s">
        <v>148</v>
      </c>
      <c r="E89" s="10">
        <v>4.2</v>
      </c>
      <c r="F89" s="11">
        <v>1925</v>
      </c>
      <c r="G89" s="11">
        <v>1995</v>
      </c>
      <c r="H89" s="11" t="s">
        <v>76</v>
      </c>
      <c r="I89" s="11">
        <v>800</v>
      </c>
      <c r="J89" s="25">
        <f t="shared" si="2"/>
        <v>3360</v>
      </c>
      <c r="K89" s="40"/>
      <c r="L89" s="25"/>
      <c r="M89" s="25"/>
      <c r="N89" s="25"/>
      <c r="O89" s="39"/>
      <c r="P89" s="39"/>
      <c r="Q89" s="39"/>
      <c r="R89" s="39"/>
    </row>
    <row r="90" spans="1:18" s="41" customFormat="1" ht="25.5" customHeight="1" x14ac:dyDescent="0.25">
      <c r="A90" s="39"/>
      <c r="B90" s="19">
        <v>88</v>
      </c>
      <c r="C90" s="11" t="s">
        <v>19</v>
      </c>
      <c r="D90" s="9" t="s">
        <v>148</v>
      </c>
      <c r="E90" s="10">
        <v>12.3</v>
      </c>
      <c r="F90" s="11">
        <v>1925</v>
      </c>
      <c r="G90" s="11">
        <v>1995</v>
      </c>
      <c r="H90" s="11" t="s">
        <v>76</v>
      </c>
      <c r="I90" s="11">
        <v>800</v>
      </c>
      <c r="J90" s="25">
        <f t="shared" si="2"/>
        <v>9840</v>
      </c>
      <c r="K90" s="40"/>
      <c r="L90" s="25"/>
      <c r="M90" s="25"/>
      <c r="N90" s="25"/>
      <c r="O90" s="39"/>
      <c r="P90" s="39"/>
      <c r="Q90" s="39"/>
      <c r="R90" s="39"/>
    </row>
    <row r="91" spans="1:18" s="41" customFormat="1" ht="25.5" customHeight="1" x14ac:dyDescent="0.25">
      <c r="A91" s="39"/>
      <c r="B91" s="19">
        <v>89</v>
      </c>
      <c r="C91" s="11" t="s">
        <v>19</v>
      </c>
      <c r="D91" s="9" t="s">
        <v>148</v>
      </c>
      <c r="E91" s="10">
        <v>26.2</v>
      </c>
      <c r="F91" s="11">
        <v>1925</v>
      </c>
      <c r="G91" s="11">
        <v>1995</v>
      </c>
      <c r="H91" s="11" t="s">
        <v>76</v>
      </c>
      <c r="I91" s="11">
        <v>800</v>
      </c>
      <c r="J91" s="25">
        <f t="shared" si="2"/>
        <v>20960</v>
      </c>
      <c r="K91" s="40"/>
      <c r="L91" s="25"/>
      <c r="M91" s="25"/>
      <c r="N91" s="25"/>
      <c r="O91" s="39"/>
      <c r="P91" s="39"/>
      <c r="Q91" s="39"/>
      <c r="R91" s="39"/>
    </row>
    <row r="92" spans="1:18" s="38" customFormat="1" x14ac:dyDescent="0.25">
      <c r="A92" s="26"/>
      <c r="B92" s="19">
        <v>90</v>
      </c>
      <c r="C92" s="11" t="s">
        <v>154</v>
      </c>
      <c r="D92" s="9" t="s">
        <v>21</v>
      </c>
      <c r="E92" s="10">
        <v>39.299999999999997</v>
      </c>
      <c r="F92" s="11">
        <v>1925</v>
      </c>
      <c r="G92" s="11">
        <v>1995</v>
      </c>
      <c r="H92" s="11" t="s">
        <v>7</v>
      </c>
      <c r="I92" s="11">
        <v>800</v>
      </c>
      <c r="J92" s="25">
        <f t="shared" si="2"/>
        <v>31439.999999999996</v>
      </c>
      <c r="K92" s="40" t="s">
        <v>88</v>
      </c>
      <c r="L92" s="25"/>
      <c r="M92" s="25"/>
      <c r="N92" s="25"/>
      <c r="O92" s="26"/>
      <c r="P92" s="26"/>
      <c r="Q92" s="26"/>
      <c r="R92" s="26"/>
    </row>
    <row r="93" spans="1:18" s="38" customFormat="1" x14ac:dyDescent="0.25">
      <c r="A93" s="26"/>
      <c r="B93" s="19">
        <v>91</v>
      </c>
      <c r="C93" s="11" t="s">
        <v>155</v>
      </c>
      <c r="D93" s="9" t="s">
        <v>21</v>
      </c>
      <c r="E93" s="10">
        <v>163.80000000000001</v>
      </c>
      <c r="F93" s="11">
        <v>1925</v>
      </c>
      <c r="G93" s="11">
        <v>1995</v>
      </c>
      <c r="H93" s="11" t="s">
        <v>7</v>
      </c>
      <c r="I93" s="11">
        <v>800</v>
      </c>
      <c r="J93" s="25">
        <f t="shared" si="2"/>
        <v>131040.00000000001</v>
      </c>
      <c r="K93" s="40"/>
      <c r="L93" s="25"/>
      <c r="M93" s="25"/>
      <c r="N93" s="25"/>
      <c r="O93" s="26"/>
      <c r="P93" s="26"/>
      <c r="Q93" s="26"/>
      <c r="R93" s="26"/>
    </row>
    <row r="94" spans="1:18" s="38" customFormat="1" x14ac:dyDescent="0.25">
      <c r="A94" s="26"/>
      <c r="B94" s="19">
        <v>92</v>
      </c>
      <c r="C94" s="11" t="s">
        <v>20</v>
      </c>
      <c r="D94" s="11" t="s">
        <v>21</v>
      </c>
      <c r="E94" s="24">
        <v>5319</v>
      </c>
      <c r="F94" s="11">
        <v>1915</v>
      </c>
      <c r="G94" s="11">
        <v>2005</v>
      </c>
      <c r="H94" s="11" t="s">
        <v>7</v>
      </c>
      <c r="I94" s="11">
        <v>1000</v>
      </c>
      <c r="J94" s="25">
        <f t="shared" si="2"/>
        <v>5319000</v>
      </c>
      <c r="K94" s="40" t="s">
        <v>88</v>
      </c>
      <c r="L94" s="25"/>
      <c r="M94" s="25"/>
      <c r="N94" s="25"/>
      <c r="O94" s="26"/>
      <c r="P94" s="26"/>
      <c r="Q94" s="26"/>
      <c r="R94" s="26"/>
    </row>
    <row r="95" spans="1:18" s="38" customFormat="1" x14ac:dyDescent="0.25">
      <c r="A95" s="26"/>
      <c r="B95" s="19">
        <v>93</v>
      </c>
      <c r="C95" s="11" t="s">
        <v>20</v>
      </c>
      <c r="D95" s="11" t="s">
        <v>174</v>
      </c>
      <c r="E95" s="24">
        <v>142.1</v>
      </c>
      <c r="F95" s="11">
        <v>1915</v>
      </c>
      <c r="G95" s="11">
        <v>2005</v>
      </c>
      <c r="H95" s="11" t="s">
        <v>7</v>
      </c>
      <c r="I95" s="11">
        <v>700</v>
      </c>
      <c r="J95" s="25">
        <f t="shared" si="2"/>
        <v>99470</v>
      </c>
      <c r="K95" s="40"/>
      <c r="L95" s="25"/>
      <c r="M95" s="25"/>
      <c r="N95" s="25"/>
      <c r="O95" s="26"/>
      <c r="P95" s="26"/>
      <c r="Q95" s="26"/>
      <c r="R95" s="26"/>
    </row>
    <row r="96" spans="1:18" s="38" customFormat="1" x14ac:dyDescent="0.25">
      <c r="A96" s="26"/>
      <c r="B96" s="19">
        <v>94</v>
      </c>
      <c r="C96" s="11" t="s">
        <v>22</v>
      </c>
      <c r="D96" s="11" t="s">
        <v>175</v>
      </c>
      <c r="E96" s="24">
        <v>7770</v>
      </c>
      <c r="F96" s="11">
        <v>1899</v>
      </c>
      <c r="G96" s="11">
        <v>2005</v>
      </c>
      <c r="H96" s="11" t="s">
        <v>7</v>
      </c>
      <c r="I96" s="11">
        <v>1000</v>
      </c>
      <c r="J96" s="25">
        <f t="shared" si="2"/>
        <v>7770000</v>
      </c>
      <c r="K96" s="40" t="s">
        <v>88</v>
      </c>
      <c r="L96" s="25"/>
      <c r="M96" s="25"/>
      <c r="N96" s="25"/>
      <c r="O96" s="26"/>
      <c r="P96" s="26"/>
      <c r="Q96" s="26"/>
      <c r="R96" s="26"/>
    </row>
    <row r="97" spans="1:18" s="38" customFormat="1" x14ac:dyDescent="0.25">
      <c r="A97" s="26"/>
      <c r="B97" s="19">
        <v>95</v>
      </c>
      <c r="C97" s="11" t="s">
        <v>22</v>
      </c>
      <c r="D97" s="11" t="s">
        <v>148</v>
      </c>
      <c r="E97" s="24">
        <v>262.10000000000002</v>
      </c>
      <c r="F97" s="11">
        <v>1899</v>
      </c>
      <c r="G97" s="11">
        <v>2005</v>
      </c>
      <c r="H97" s="11" t="s">
        <v>7</v>
      </c>
      <c r="I97" s="11">
        <v>700</v>
      </c>
      <c r="J97" s="25">
        <f t="shared" si="2"/>
        <v>183470.00000000003</v>
      </c>
      <c r="K97" s="40"/>
      <c r="L97" s="25"/>
      <c r="M97" s="25"/>
      <c r="N97" s="25"/>
      <c r="O97" s="26"/>
      <c r="P97" s="26"/>
      <c r="Q97" s="26"/>
      <c r="R97" s="26"/>
    </row>
    <row r="98" spans="1:18" s="38" customFormat="1" x14ac:dyDescent="0.25">
      <c r="A98" s="26"/>
      <c r="B98" s="19">
        <v>96</v>
      </c>
      <c r="C98" s="11" t="s">
        <v>22</v>
      </c>
      <c r="D98" s="11" t="s">
        <v>176</v>
      </c>
      <c r="E98" s="24">
        <v>57</v>
      </c>
      <c r="F98" s="11">
        <v>1899</v>
      </c>
      <c r="G98" s="11">
        <v>2005</v>
      </c>
      <c r="H98" s="11" t="s">
        <v>7</v>
      </c>
      <c r="I98" s="11">
        <v>700</v>
      </c>
      <c r="J98" s="25">
        <f t="shared" si="2"/>
        <v>39900</v>
      </c>
      <c r="K98" s="40"/>
      <c r="L98" s="25"/>
      <c r="M98" s="25"/>
      <c r="N98" s="25"/>
      <c r="O98" s="26"/>
      <c r="P98" s="26"/>
      <c r="Q98" s="26"/>
      <c r="R98" s="26"/>
    </row>
    <row r="99" spans="1:18" s="38" customFormat="1" x14ac:dyDescent="0.25">
      <c r="A99" s="26"/>
      <c r="B99" s="19">
        <v>97</v>
      </c>
      <c r="C99" s="11" t="s">
        <v>22</v>
      </c>
      <c r="D99" s="11" t="s">
        <v>145</v>
      </c>
      <c r="E99" s="24">
        <v>21.9</v>
      </c>
      <c r="F99" s="11">
        <v>1899</v>
      </c>
      <c r="G99" s="11">
        <v>2005</v>
      </c>
      <c r="H99" s="11" t="s">
        <v>7</v>
      </c>
      <c r="I99" s="11">
        <v>700</v>
      </c>
      <c r="J99" s="25">
        <f t="shared" ref="J99:J106" si="3">I99*E99</f>
        <v>15329.999999999998</v>
      </c>
      <c r="K99" s="40"/>
      <c r="L99" s="25"/>
      <c r="M99" s="25"/>
      <c r="N99" s="25"/>
      <c r="O99" s="26"/>
      <c r="P99" s="26"/>
      <c r="Q99" s="26"/>
      <c r="R99" s="26"/>
    </row>
    <row r="100" spans="1:18" s="38" customFormat="1" ht="25.5" x14ac:dyDescent="0.25">
      <c r="A100" s="26"/>
      <c r="B100" s="19">
        <v>98</v>
      </c>
      <c r="C100" s="11" t="s">
        <v>22</v>
      </c>
      <c r="D100" s="11" t="s">
        <v>219</v>
      </c>
      <c r="E100" s="24">
        <v>40.799999999999997</v>
      </c>
      <c r="F100" s="11">
        <v>1899</v>
      </c>
      <c r="G100" s="11">
        <v>2005</v>
      </c>
      <c r="H100" s="11" t="s">
        <v>7</v>
      </c>
      <c r="I100" s="11">
        <v>700</v>
      </c>
      <c r="J100" s="25">
        <f t="shared" si="3"/>
        <v>28559.999999999996</v>
      </c>
      <c r="K100" s="40"/>
      <c r="L100" s="25"/>
      <c r="M100" s="25"/>
      <c r="N100" s="25"/>
      <c r="O100" s="26"/>
      <c r="P100" s="26"/>
      <c r="Q100" s="26"/>
      <c r="R100" s="26"/>
    </row>
    <row r="101" spans="1:18" s="38" customFormat="1" ht="25.5" x14ac:dyDescent="0.25">
      <c r="A101" s="26"/>
      <c r="B101" s="19">
        <v>99</v>
      </c>
      <c r="C101" s="11" t="s">
        <v>215</v>
      </c>
      <c r="D101" s="43" t="s">
        <v>214</v>
      </c>
      <c r="E101" s="24">
        <v>1447.7</v>
      </c>
      <c r="F101" s="11">
        <v>1906</v>
      </c>
      <c r="G101" s="11">
        <v>2006</v>
      </c>
      <c r="H101" s="11" t="s">
        <v>211</v>
      </c>
      <c r="I101" s="11">
        <v>800</v>
      </c>
      <c r="J101" s="25">
        <f t="shared" si="3"/>
        <v>1158160</v>
      </c>
      <c r="K101" s="40" t="s">
        <v>88</v>
      </c>
      <c r="L101" s="25"/>
      <c r="M101" s="25"/>
      <c r="N101" s="25"/>
      <c r="O101" s="26"/>
      <c r="P101" s="26"/>
      <c r="Q101" s="26"/>
      <c r="R101" s="26"/>
    </row>
    <row r="102" spans="1:18" s="38" customFormat="1" ht="25.5" x14ac:dyDescent="0.25">
      <c r="A102" s="26"/>
      <c r="B102" s="19">
        <v>100</v>
      </c>
      <c r="C102" s="11" t="s">
        <v>216</v>
      </c>
      <c r="D102" s="43" t="s">
        <v>217</v>
      </c>
      <c r="E102" s="24">
        <v>204.2</v>
      </c>
      <c r="F102" s="11">
        <v>1906</v>
      </c>
      <c r="G102" s="11">
        <v>2009</v>
      </c>
      <c r="H102" s="11" t="s">
        <v>25</v>
      </c>
      <c r="I102" s="11">
        <v>410</v>
      </c>
      <c r="J102" s="25">
        <f t="shared" si="3"/>
        <v>83722</v>
      </c>
      <c r="K102" s="40"/>
      <c r="L102" s="25"/>
      <c r="M102" s="25"/>
      <c r="N102" s="25"/>
      <c r="O102" s="26"/>
      <c r="P102" s="26"/>
      <c r="Q102" s="26"/>
      <c r="R102" s="26"/>
    </row>
    <row r="103" spans="1:18" s="38" customFormat="1" x14ac:dyDescent="0.25">
      <c r="A103" s="26"/>
      <c r="B103" s="19">
        <v>101</v>
      </c>
      <c r="C103" s="11" t="s">
        <v>23</v>
      </c>
      <c r="D103" s="11" t="s">
        <v>24</v>
      </c>
      <c r="E103" s="24">
        <v>12875.8</v>
      </c>
      <c r="F103" s="11">
        <v>1970</v>
      </c>
      <c r="G103" s="11">
        <v>1985</v>
      </c>
      <c r="H103" s="11" t="s">
        <v>7</v>
      </c>
      <c r="I103" s="11">
        <v>800</v>
      </c>
      <c r="J103" s="25">
        <f t="shared" si="3"/>
        <v>10300640</v>
      </c>
      <c r="K103" s="40" t="s">
        <v>88</v>
      </c>
      <c r="L103" s="25"/>
      <c r="M103" s="25"/>
      <c r="N103" s="25"/>
      <c r="O103" s="26"/>
      <c r="P103" s="26"/>
      <c r="Q103" s="26"/>
      <c r="R103" s="26"/>
    </row>
    <row r="104" spans="1:18" s="38" customFormat="1" x14ac:dyDescent="0.25">
      <c r="A104" s="26"/>
      <c r="B104" s="19">
        <v>102</v>
      </c>
      <c r="C104" s="11" t="s">
        <v>23</v>
      </c>
      <c r="D104" s="11" t="s">
        <v>177</v>
      </c>
      <c r="E104" s="24">
        <v>274</v>
      </c>
      <c r="F104" s="11">
        <v>1970</v>
      </c>
      <c r="G104" s="11">
        <v>1985</v>
      </c>
      <c r="H104" s="11" t="s">
        <v>7</v>
      </c>
      <c r="I104" s="11">
        <v>800</v>
      </c>
      <c r="J104" s="25">
        <f t="shared" si="3"/>
        <v>219200</v>
      </c>
      <c r="K104" s="40"/>
      <c r="L104" s="25"/>
      <c r="M104" s="25"/>
      <c r="N104" s="25"/>
      <c r="O104" s="26"/>
      <c r="P104" s="26"/>
      <c r="Q104" s="26"/>
      <c r="R104" s="26"/>
    </row>
    <row r="105" spans="1:18" s="38" customFormat="1" ht="38.25" x14ac:dyDescent="0.25">
      <c r="A105" s="26"/>
      <c r="B105" s="19">
        <v>103</v>
      </c>
      <c r="C105" s="11" t="s">
        <v>178</v>
      </c>
      <c r="D105" s="11" t="s">
        <v>179</v>
      </c>
      <c r="E105" s="20">
        <v>834.4</v>
      </c>
      <c r="F105" s="11">
        <v>1815</v>
      </c>
      <c r="G105" s="11">
        <v>2009</v>
      </c>
      <c r="H105" s="11" t="s">
        <v>25</v>
      </c>
      <c r="I105" s="11">
        <v>600</v>
      </c>
      <c r="J105" s="25">
        <f t="shared" si="3"/>
        <v>500640</v>
      </c>
      <c r="K105" s="40"/>
      <c r="L105" s="25"/>
      <c r="M105" s="25"/>
      <c r="N105" s="25"/>
      <c r="O105" s="26"/>
      <c r="P105" s="26"/>
      <c r="Q105" s="26"/>
      <c r="R105" s="26"/>
    </row>
    <row r="106" spans="1:18" s="38" customFormat="1" ht="38.25" x14ac:dyDescent="0.25">
      <c r="A106" s="26"/>
      <c r="B106" s="19">
        <v>104</v>
      </c>
      <c r="C106" s="11" t="s">
        <v>178</v>
      </c>
      <c r="D106" s="11" t="s">
        <v>180</v>
      </c>
      <c r="E106" s="20">
        <v>225.7</v>
      </c>
      <c r="F106" s="11">
        <v>1815</v>
      </c>
      <c r="G106" s="11">
        <v>2009</v>
      </c>
      <c r="H106" s="11" t="s">
        <v>25</v>
      </c>
      <c r="I106" s="11">
        <v>800</v>
      </c>
      <c r="J106" s="25">
        <f t="shared" si="3"/>
        <v>180560</v>
      </c>
      <c r="K106" s="40"/>
      <c r="L106" s="25"/>
      <c r="M106" s="25"/>
      <c r="N106" s="25"/>
      <c r="O106" s="26"/>
      <c r="P106" s="26"/>
      <c r="Q106" s="26"/>
      <c r="R106" s="26"/>
    </row>
    <row r="107" spans="1:18" s="38" customFormat="1" ht="38.25" x14ac:dyDescent="0.25">
      <c r="A107" s="26"/>
      <c r="B107" s="19">
        <v>105</v>
      </c>
      <c r="C107" s="11" t="s">
        <v>178</v>
      </c>
      <c r="D107" s="11" t="s">
        <v>181</v>
      </c>
      <c r="E107" s="20">
        <v>215.1</v>
      </c>
      <c r="F107" s="11">
        <v>1815</v>
      </c>
      <c r="G107" s="11">
        <v>2009</v>
      </c>
      <c r="H107" s="11" t="s">
        <v>25</v>
      </c>
      <c r="I107" s="11">
        <v>800</v>
      </c>
      <c r="J107" s="25"/>
      <c r="K107" s="40"/>
      <c r="L107" s="25"/>
      <c r="M107" s="25"/>
      <c r="N107" s="25"/>
      <c r="O107" s="26"/>
      <c r="P107" s="26"/>
      <c r="Q107" s="26"/>
      <c r="R107" s="26"/>
    </row>
    <row r="108" spans="1:18" s="38" customFormat="1" x14ac:dyDescent="0.25">
      <c r="A108" s="26"/>
      <c r="B108" s="19">
        <v>106</v>
      </c>
      <c r="C108" s="11" t="s">
        <v>26</v>
      </c>
      <c r="D108" s="11" t="s">
        <v>6</v>
      </c>
      <c r="E108" s="24">
        <v>8102.7</v>
      </c>
      <c r="F108" s="11">
        <v>1970</v>
      </c>
      <c r="G108" s="11">
        <v>2010</v>
      </c>
      <c r="H108" s="11" t="s">
        <v>7</v>
      </c>
      <c r="I108" s="11">
        <v>800</v>
      </c>
      <c r="J108" s="25">
        <f t="shared" ref="J108:J139" si="4">I108*E108</f>
        <v>6482160</v>
      </c>
      <c r="K108" s="40" t="s">
        <v>88</v>
      </c>
      <c r="L108" s="25"/>
      <c r="M108" s="25"/>
      <c r="N108" s="25"/>
      <c r="O108" s="26"/>
      <c r="P108" s="26"/>
      <c r="Q108" s="26"/>
      <c r="R108" s="26"/>
    </row>
    <row r="109" spans="1:18" s="38" customFormat="1" x14ac:dyDescent="0.25">
      <c r="A109" s="26"/>
      <c r="B109" s="19">
        <v>107</v>
      </c>
      <c r="C109" s="11" t="s">
        <v>27</v>
      </c>
      <c r="D109" s="11" t="s">
        <v>6</v>
      </c>
      <c r="E109" s="24">
        <v>1946.4</v>
      </c>
      <c r="F109" s="11">
        <v>1890</v>
      </c>
      <c r="G109" s="11">
        <v>1985</v>
      </c>
      <c r="H109" s="11" t="s">
        <v>7</v>
      </c>
      <c r="I109" s="11">
        <v>800</v>
      </c>
      <c r="J109" s="25">
        <f t="shared" si="4"/>
        <v>1557120</v>
      </c>
      <c r="K109" s="40"/>
      <c r="L109" s="25"/>
      <c r="M109" s="25"/>
      <c r="N109" s="25"/>
      <c r="O109" s="26"/>
      <c r="P109" s="26"/>
      <c r="Q109" s="26"/>
      <c r="R109" s="26"/>
    </row>
    <row r="110" spans="1:18" s="38" customFormat="1" ht="25.5" x14ac:dyDescent="0.25">
      <c r="A110" s="26"/>
      <c r="B110" s="19">
        <v>108</v>
      </c>
      <c r="C110" s="11" t="s">
        <v>132</v>
      </c>
      <c r="D110" s="11" t="s">
        <v>51</v>
      </c>
      <c r="E110" s="24">
        <v>5662.3</v>
      </c>
      <c r="F110" s="11">
        <v>1970</v>
      </c>
      <c r="G110" s="11">
        <v>1985</v>
      </c>
      <c r="H110" s="11" t="s">
        <v>63</v>
      </c>
      <c r="I110" s="11">
        <v>700</v>
      </c>
      <c r="J110" s="25">
        <f t="shared" si="4"/>
        <v>3963610</v>
      </c>
      <c r="K110" s="40" t="s">
        <v>88</v>
      </c>
      <c r="L110" s="25"/>
      <c r="M110" s="25"/>
      <c r="N110" s="25"/>
      <c r="O110" s="26"/>
      <c r="P110" s="26"/>
      <c r="Q110" s="26"/>
      <c r="R110" s="26"/>
    </row>
    <row r="111" spans="1:18" s="38" customFormat="1" ht="25.5" x14ac:dyDescent="0.25">
      <c r="A111" s="26"/>
      <c r="B111" s="19">
        <v>109</v>
      </c>
      <c r="C111" s="11" t="s">
        <v>132</v>
      </c>
      <c r="D111" s="11" t="s">
        <v>52</v>
      </c>
      <c r="E111" s="24">
        <v>89.7</v>
      </c>
      <c r="F111" s="11">
        <v>1970</v>
      </c>
      <c r="G111" s="11">
        <v>1985</v>
      </c>
      <c r="H111" s="11" t="s">
        <v>63</v>
      </c>
      <c r="I111" s="11">
        <v>800</v>
      </c>
      <c r="J111" s="25">
        <f t="shared" si="4"/>
        <v>71760</v>
      </c>
      <c r="K111" s="40"/>
      <c r="L111" s="25"/>
      <c r="M111" s="25"/>
      <c r="N111" s="25"/>
      <c r="O111" s="26"/>
      <c r="P111" s="26"/>
      <c r="Q111" s="26"/>
      <c r="R111" s="26"/>
    </row>
    <row r="112" spans="1:18" s="38" customFormat="1" ht="25.5" x14ac:dyDescent="0.25">
      <c r="A112" s="26"/>
      <c r="B112" s="19">
        <v>110</v>
      </c>
      <c r="C112" s="11" t="s">
        <v>132</v>
      </c>
      <c r="D112" s="11" t="s">
        <v>53</v>
      </c>
      <c r="E112" s="24">
        <v>958.8</v>
      </c>
      <c r="F112" s="11">
        <v>1969</v>
      </c>
      <c r="G112" s="11">
        <v>1985</v>
      </c>
      <c r="H112" s="11" t="s">
        <v>63</v>
      </c>
      <c r="I112" s="11">
        <v>700</v>
      </c>
      <c r="J112" s="25">
        <f t="shared" si="4"/>
        <v>671160</v>
      </c>
      <c r="K112" s="40"/>
      <c r="L112" s="25"/>
      <c r="M112" s="25"/>
      <c r="N112" s="25"/>
      <c r="O112" s="26"/>
      <c r="P112" s="26"/>
      <c r="Q112" s="26"/>
      <c r="R112" s="26"/>
    </row>
    <row r="113" spans="1:18" s="38" customFormat="1" ht="25.5" x14ac:dyDescent="0.25">
      <c r="A113" s="26"/>
      <c r="B113" s="19">
        <v>111</v>
      </c>
      <c r="C113" s="11" t="s">
        <v>132</v>
      </c>
      <c r="D113" s="11" t="s">
        <v>54</v>
      </c>
      <c r="E113" s="24">
        <v>740.5</v>
      </c>
      <c r="F113" s="11">
        <v>1969</v>
      </c>
      <c r="G113" s="11">
        <v>1985</v>
      </c>
      <c r="H113" s="11" t="s">
        <v>63</v>
      </c>
      <c r="I113" s="11">
        <v>700</v>
      </c>
      <c r="J113" s="25">
        <f t="shared" si="4"/>
        <v>518350</v>
      </c>
      <c r="K113" s="40"/>
      <c r="L113" s="25"/>
      <c r="M113" s="25"/>
      <c r="N113" s="25"/>
      <c r="O113" s="26"/>
      <c r="P113" s="26"/>
      <c r="Q113" s="26"/>
      <c r="R113" s="26"/>
    </row>
    <row r="114" spans="1:18" s="38" customFormat="1" ht="25.5" x14ac:dyDescent="0.25">
      <c r="A114" s="26"/>
      <c r="B114" s="19">
        <v>112</v>
      </c>
      <c r="C114" s="11" t="s">
        <v>132</v>
      </c>
      <c r="D114" s="11" t="s">
        <v>55</v>
      </c>
      <c r="E114" s="24">
        <v>536.70000000000005</v>
      </c>
      <c r="F114" s="11">
        <v>1970</v>
      </c>
      <c r="G114" s="11">
        <v>1985</v>
      </c>
      <c r="H114" s="11" t="s">
        <v>63</v>
      </c>
      <c r="I114" s="11">
        <v>800</v>
      </c>
      <c r="J114" s="25">
        <f t="shared" si="4"/>
        <v>429360.00000000006</v>
      </c>
      <c r="K114" s="40"/>
      <c r="L114" s="25"/>
      <c r="M114" s="25"/>
      <c r="N114" s="25"/>
      <c r="O114" s="26"/>
      <c r="P114" s="26"/>
      <c r="Q114" s="26"/>
      <c r="R114" s="26"/>
    </row>
    <row r="115" spans="1:18" s="38" customFormat="1" ht="25.5" x14ac:dyDescent="0.25">
      <c r="A115" s="26"/>
      <c r="B115" s="19">
        <v>113</v>
      </c>
      <c r="C115" s="11" t="s">
        <v>132</v>
      </c>
      <c r="D115" s="11" t="s">
        <v>56</v>
      </c>
      <c r="E115" s="24">
        <v>31.8</v>
      </c>
      <c r="F115" s="11">
        <v>1970</v>
      </c>
      <c r="G115" s="11">
        <v>1985</v>
      </c>
      <c r="H115" s="11" t="s">
        <v>63</v>
      </c>
      <c r="I115" s="11">
        <v>800</v>
      </c>
      <c r="J115" s="25">
        <f t="shared" si="4"/>
        <v>25440</v>
      </c>
      <c r="K115" s="40"/>
      <c r="L115" s="25"/>
      <c r="M115" s="25"/>
      <c r="N115" s="25"/>
      <c r="O115" s="26"/>
      <c r="P115" s="26"/>
      <c r="Q115" s="26"/>
      <c r="R115" s="26"/>
    </row>
    <row r="116" spans="1:18" s="38" customFormat="1" ht="25.5" x14ac:dyDescent="0.25">
      <c r="A116" s="26"/>
      <c r="B116" s="19">
        <v>114</v>
      </c>
      <c r="C116" s="11" t="s">
        <v>132</v>
      </c>
      <c r="D116" s="11" t="s">
        <v>57</v>
      </c>
      <c r="E116" s="24">
        <v>410.7</v>
      </c>
      <c r="F116" s="11">
        <v>1970</v>
      </c>
      <c r="G116" s="11">
        <v>1985</v>
      </c>
      <c r="H116" s="11" t="s">
        <v>63</v>
      </c>
      <c r="I116" s="11">
        <v>700</v>
      </c>
      <c r="J116" s="25">
        <f t="shared" si="4"/>
        <v>287490</v>
      </c>
      <c r="K116" s="40"/>
      <c r="L116" s="25"/>
      <c r="M116" s="25"/>
      <c r="N116" s="25"/>
      <c r="O116" s="26"/>
      <c r="P116" s="26"/>
      <c r="Q116" s="26"/>
      <c r="R116" s="26"/>
    </row>
    <row r="117" spans="1:18" s="38" customFormat="1" ht="25.5" x14ac:dyDescent="0.25">
      <c r="A117" s="26"/>
      <c r="B117" s="19">
        <v>115</v>
      </c>
      <c r="C117" s="11" t="s">
        <v>132</v>
      </c>
      <c r="D117" s="11" t="s">
        <v>58</v>
      </c>
      <c r="E117" s="24">
        <v>445.7</v>
      </c>
      <c r="F117" s="11">
        <v>1970</v>
      </c>
      <c r="G117" s="11">
        <v>1985</v>
      </c>
      <c r="H117" s="11" t="s">
        <v>63</v>
      </c>
      <c r="I117" s="11">
        <v>700</v>
      </c>
      <c r="J117" s="25">
        <f t="shared" si="4"/>
        <v>311990</v>
      </c>
      <c r="K117" s="40"/>
      <c r="L117" s="25"/>
      <c r="M117" s="25"/>
      <c r="N117" s="25"/>
      <c r="O117" s="26"/>
      <c r="P117" s="26"/>
      <c r="Q117" s="26"/>
      <c r="R117" s="26"/>
    </row>
    <row r="118" spans="1:18" s="38" customFormat="1" ht="25.5" x14ac:dyDescent="0.25">
      <c r="A118" s="26"/>
      <c r="B118" s="19">
        <v>116</v>
      </c>
      <c r="C118" s="11" t="s">
        <v>132</v>
      </c>
      <c r="D118" s="11" t="s">
        <v>59</v>
      </c>
      <c r="E118" s="24">
        <v>871.4</v>
      </c>
      <c r="F118" s="11">
        <v>1970</v>
      </c>
      <c r="G118" s="11">
        <v>1985</v>
      </c>
      <c r="H118" s="11" t="s">
        <v>63</v>
      </c>
      <c r="I118" s="11">
        <v>800</v>
      </c>
      <c r="J118" s="25">
        <f t="shared" si="4"/>
        <v>697120</v>
      </c>
      <c r="K118" s="40"/>
      <c r="L118" s="25"/>
      <c r="M118" s="25"/>
      <c r="N118" s="25"/>
      <c r="O118" s="26"/>
      <c r="P118" s="26"/>
      <c r="Q118" s="26"/>
      <c r="R118" s="26"/>
    </row>
    <row r="119" spans="1:18" s="38" customFormat="1" ht="40.5" customHeight="1" x14ac:dyDescent="0.25">
      <c r="A119" s="26"/>
      <c r="B119" s="19">
        <v>117</v>
      </c>
      <c r="C119" s="11" t="s">
        <v>132</v>
      </c>
      <c r="D119" s="11" t="s">
        <v>60</v>
      </c>
      <c r="E119" s="24">
        <v>129.4</v>
      </c>
      <c r="F119" s="11">
        <v>1970</v>
      </c>
      <c r="G119" s="11">
        <v>1985</v>
      </c>
      <c r="H119" s="11" t="s">
        <v>63</v>
      </c>
      <c r="I119" s="11">
        <v>700</v>
      </c>
      <c r="J119" s="25">
        <f t="shared" si="4"/>
        <v>90580</v>
      </c>
      <c r="K119" s="40"/>
      <c r="L119" s="25"/>
      <c r="M119" s="25"/>
      <c r="N119" s="25"/>
      <c r="O119" s="26"/>
      <c r="P119" s="26"/>
      <c r="Q119" s="26"/>
      <c r="R119" s="26"/>
    </row>
    <row r="120" spans="1:18" s="38" customFormat="1" ht="40.5" customHeight="1" x14ac:dyDescent="0.25">
      <c r="A120" s="26"/>
      <c r="B120" s="19">
        <v>118</v>
      </c>
      <c r="C120" s="11" t="s">
        <v>132</v>
      </c>
      <c r="D120" s="11" t="s">
        <v>61</v>
      </c>
      <c r="E120" s="24">
        <v>167.8</v>
      </c>
      <c r="F120" s="11">
        <v>1970</v>
      </c>
      <c r="G120" s="11">
        <v>1985</v>
      </c>
      <c r="H120" s="11" t="s">
        <v>63</v>
      </c>
      <c r="I120" s="11">
        <v>700</v>
      </c>
      <c r="J120" s="25">
        <f t="shared" si="4"/>
        <v>117460.00000000001</v>
      </c>
      <c r="K120" s="40"/>
      <c r="L120" s="25"/>
      <c r="M120" s="25"/>
      <c r="N120" s="25"/>
      <c r="O120" s="26"/>
      <c r="P120" s="26"/>
      <c r="Q120" s="26"/>
      <c r="R120" s="26"/>
    </row>
    <row r="121" spans="1:18" s="38" customFormat="1" ht="40.5" customHeight="1" x14ac:dyDescent="0.25">
      <c r="A121" s="26"/>
      <c r="B121" s="19">
        <v>119</v>
      </c>
      <c r="C121" s="11" t="s">
        <v>132</v>
      </c>
      <c r="D121" s="11" t="s">
        <v>62</v>
      </c>
      <c r="E121" s="24">
        <v>30.6</v>
      </c>
      <c r="F121" s="11">
        <v>1970</v>
      </c>
      <c r="G121" s="11">
        <v>1985</v>
      </c>
      <c r="H121" s="11" t="s">
        <v>63</v>
      </c>
      <c r="I121" s="11">
        <v>800</v>
      </c>
      <c r="J121" s="25">
        <f t="shared" si="4"/>
        <v>24480</v>
      </c>
      <c r="K121" s="40"/>
      <c r="L121" s="25"/>
      <c r="M121" s="25"/>
      <c r="N121" s="25"/>
      <c r="O121" s="26"/>
      <c r="P121" s="26"/>
      <c r="Q121" s="26"/>
      <c r="R121" s="26"/>
    </row>
    <row r="122" spans="1:18" s="38" customFormat="1" ht="40.5" customHeight="1" x14ac:dyDescent="0.25">
      <c r="A122" s="26"/>
      <c r="B122" s="19">
        <v>120</v>
      </c>
      <c r="C122" s="11" t="s">
        <v>28</v>
      </c>
      <c r="D122" s="11" t="s">
        <v>64</v>
      </c>
      <c r="E122" s="24">
        <v>1457</v>
      </c>
      <c r="F122" s="11">
        <v>1972</v>
      </c>
      <c r="G122" s="11">
        <v>1985</v>
      </c>
      <c r="H122" s="11" t="s">
        <v>63</v>
      </c>
      <c r="I122" s="11">
        <v>700</v>
      </c>
      <c r="J122" s="25">
        <f t="shared" si="4"/>
        <v>1019900</v>
      </c>
      <c r="K122" s="40" t="s">
        <v>90</v>
      </c>
      <c r="L122" s="25"/>
      <c r="M122" s="25"/>
      <c r="N122" s="25"/>
      <c r="O122" s="26"/>
      <c r="P122" s="26"/>
      <c r="Q122" s="26"/>
      <c r="R122" s="26"/>
    </row>
    <row r="123" spans="1:18" s="38" customFormat="1" ht="40.5" customHeight="1" x14ac:dyDescent="0.25">
      <c r="A123" s="26"/>
      <c r="B123" s="19">
        <v>121</v>
      </c>
      <c r="C123" s="11" t="s">
        <v>28</v>
      </c>
      <c r="D123" s="11" t="s">
        <v>65</v>
      </c>
      <c r="E123" s="48">
        <v>59.1</v>
      </c>
      <c r="F123" s="11">
        <v>1964</v>
      </c>
      <c r="G123" s="11">
        <v>1985</v>
      </c>
      <c r="H123" s="11" t="s">
        <v>63</v>
      </c>
      <c r="I123" s="11">
        <v>700</v>
      </c>
      <c r="J123" s="25">
        <f t="shared" si="4"/>
        <v>41370</v>
      </c>
      <c r="K123" s="40"/>
      <c r="L123" s="25"/>
      <c r="M123" s="25"/>
      <c r="N123" s="25"/>
      <c r="O123" s="26"/>
      <c r="P123" s="26"/>
      <c r="Q123" s="26"/>
      <c r="R123" s="26"/>
    </row>
    <row r="124" spans="1:18" s="38" customFormat="1" ht="40.5" customHeight="1" x14ac:dyDescent="0.25">
      <c r="A124" s="26"/>
      <c r="B124" s="19">
        <v>122</v>
      </c>
      <c r="C124" s="11" t="s">
        <v>28</v>
      </c>
      <c r="D124" s="11" t="s">
        <v>66</v>
      </c>
      <c r="E124" s="48">
        <v>3168.1</v>
      </c>
      <c r="F124" s="11">
        <v>1964</v>
      </c>
      <c r="G124" s="11">
        <v>1985</v>
      </c>
      <c r="H124" s="11" t="s">
        <v>63</v>
      </c>
      <c r="I124" s="11">
        <v>700</v>
      </c>
      <c r="J124" s="25">
        <f t="shared" si="4"/>
        <v>2217670</v>
      </c>
      <c r="K124" s="40" t="s">
        <v>88</v>
      </c>
      <c r="L124" s="25"/>
      <c r="M124" s="25"/>
      <c r="N124" s="25"/>
      <c r="O124" s="26"/>
      <c r="P124" s="26"/>
      <c r="Q124" s="26"/>
      <c r="R124" s="26"/>
    </row>
    <row r="125" spans="1:18" s="38" customFormat="1" ht="40.5" customHeight="1" x14ac:dyDescent="0.25">
      <c r="A125" s="26"/>
      <c r="B125" s="19">
        <v>123</v>
      </c>
      <c r="C125" s="11" t="s">
        <v>28</v>
      </c>
      <c r="D125" s="11" t="s">
        <v>67</v>
      </c>
      <c r="E125" s="48">
        <v>177</v>
      </c>
      <c r="F125" s="11">
        <v>1964</v>
      </c>
      <c r="G125" s="11">
        <v>1985</v>
      </c>
      <c r="H125" s="11" t="s">
        <v>63</v>
      </c>
      <c r="I125" s="11">
        <v>700</v>
      </c>
      <c r="J125" s="25">
        <f t="shared" si="4"/>
        <v>123900</v>
      </c>
      <c r="K125" s="40"/>
      <c r="L125" s="25"/>
      <c r="M125" s="25"/>
      <c r="N125" s="25"/>
      <c r="O125" s="26"/>
      <c r="P125" s="26"/>
      <c r="Q125" s="26"/>
      <c r="R125" s="26"/>
    </row>
    <row r="126" spans="1:18" s="38" customFormat="1" ht="24.75" customHeight="1" x14ac:dyDescent="0.25">
      <c r="A126" s="26"/>
      <c r="B126" s="19">
        <v>124</v>
      </c>
      <c r="C126" s="11" t="s">
        <v>28</v>
      </c>
      <c r="D126" s="11" t="s">
        <v>68</v>
      </c>
      <c r="E126" s="48">
        <v>3049.8</v>
      </c>
      <c r="F126" s="11">
        <v>1976</v>
      </c>
      <c r="G126" s="11">
        <v>1985</v>
      </c>
      <c r="H126" s="11" t="s">
        <v>63</v>
      </c>
      <c r="I126" s="11">
        <v>700</v>
      </c>
      <c r="J126" s="25">
        <f t="shared" si="4"/>
        <v>2134860</v>
      </c>
      <c r="K126" s="40"/>
      <c r="L126" s="25"/>
      <c r="M126" s="25"/>
      <c r="N126" s="25"/>
      <c r="O126" s="26"/>
      <c r="P126" s="26"/>
      <c r="Q126" s="26"/>
      <c r="R126" s="26"/>
    </row>
    <row r="127" spans="1:18" s="38" customFormat="1" ht="25.5" x14ac:dyDescent="0.25">
      <c r="A127" s="26"/>
      <c r="B127" s="19">
        <v>125</v>
      </c>
      <c r="C127" s="11" t="s">
        <v>28</v>
      </c>
      <c r="D127" s="11" t="s">
        <v>67</v>
      </c>
      <c r="E127" s="48">
        <v>734</v>
      </c>
      <c r="F127" s="11">
        <v>1965</v>
      </c>
      <c r="G127" s="11">
        <v>1985</v>
      </c>
      <c r="H127" s="11" t="s">
        <v>63</v>
      </c>
      <c r="I127" s="11">
        <v>700</v>
      </c>
      <c r="J127" s="25">
        <f t="shared" si="4"/>
        <v>513800</v>
      </c>
      <c r="K127" s="40"/>
      <c r="L127" s="25"/>
      <c r="M127" s="25"/>
      <c r="N127" s="25"/>
      <c r="O127" s="26"/>
      <c r="P127" s="26"/>
      <c r="Q127" s="26"/>
      <c r="R127" s="26"/>
    </row>
    <row r="128" spans="1:18" s="38" customFormat="1" ht="40.5" customHeight="1" x14ac:dyDescent="0.25">
      <c r="A128" s="26"/>
      <c r="B128" s="19">
        <v>126</v>
      </c>
      <c r="C128" s="11" t="s">
        <v>28</v>
      </c>
      <c r="D128" s="11" t="s">
        <v>69</v>
      </c>
      <c r="E128" s="48">
        <v>8596.9</v>
      </c>
      <c r="F128" s="11">
        <v>1968</v>
      </c>
      <c r="G128" s="11">
        <v>1985</v>
      </c>
      <c r="H128" s="11" t="s">
        <v>49</v>
      </c>
      <c r="I128" s="11">
        <v>700</v>
      </c>
      <c r="J128" s="25">
        <f t="shared" si="4"/>
        <v>6017830</v>
      </c>
      <c r="K128" s="40"/>
      <c r="L128" s="25"/>
      <c r="M128" s="25"/>
      <c r="N128" s="25"/>
      <c r="O128" s="26"/>
      <c r="P128" s="26"/>
      <c r="Q128" s="26"/>
      <c r="R128" s="26"/>
    </row>
    <row r="129" spans="1:18" s="38" customFormat="1" ht="32.25" customHeight="1" x14ac:dyDescent="0.25">
      <c r="A129" s="26"/>
      <c r="B129" s="19">
        <v>127</v>
      </c>
      <c r="C129" s="11" t="s">
        <v>28</v>
      </c>
      <c r="D129" s="11" t="s">
        <v>70</v>
      </c>
      <c r="E129" s="24">
        <v>493.2</v>
      </c>
      <c r="F129" s="11">
        <v>1968</v>
      </c>
      <c r="G129" s="11">
        <v>1986</v>
      </c>
      <c r="H129" s="11" t="s">
        <v>63</v>
      </c>
      <c r="I129" s="11">
        <v>700</v>
      </c>
      <c r="J129" s="25">
        <f t="shared" si="4"/>
        <v>345240</v>
      </c>
      <c r="K129" s="40"/>
      <c r="L129" s="25"/>
      <c r="M129" s="25"/>
      <c r="N129" s="25"/>
      <c r="O129" s="26"/>
      <c r="P129" s="26"/>
      <c r="Q129" s="26"/>
      <c r="R129" s="26"/>
    </row>
    <row r="130" spans="1:18" s="38" customFormat="1" ht="32.25" customHeight="1" x14ac:dyDescent="0.25">
      <c r="A130" s="26"/>
      <c r="B130" s="19">
        <v>128</v>
      </c>
      <c r="C130" s="11" t="s">
        <v>28</v>
      </c>
      <c r="D130" s="11" t="s">
        <v>71</v>
      </c>
      <c r="E130" s="24">
        <v>65.900000000000006</v>
      </c>
      <c r="F130" s="11">
        <v>1985</v>
      </c>
      <c r="G130" s="11">
        <v>1985</v>
      </c>
      <c r="H130" s="11" t="s">
        <v>63</v>
      </c>
      <c r="I130" s="11">
        <v>800</v>
      </c>
      <c r="J130" s="25">
        <f t="shared" si="4"/>
        <v>52720.000000000007</v>
      </c>
      <c r="K130" s="40"/>
      <c r="L130" s="25"/>
      <c r="M130" s="25"/>
      <c r="N130" s="25"/>
      <c r="O130" s="26"/>
      <c r="P130" s="26"/>
      <c r="Q130" s="26"/>
      <c r="R130" s="26"/>
    </row>
    <row r="131" spans="1:18" s="38" customFormat="1" ht="39" customHeight="1" x14ac:dyDescent="0.25">
      <c r="A131" s="26"/>
      <c r="B131" s="19">
        <v>129</v>
      </c>
      <c r="C131" s="11" t="s">
        <v>28</v>
      </c>
      <c r="D131" s="11" t="s">
        <v>71</v>
      </c>
      <c r="E131" s="24">
        <v>115.9</v>
      </c>
      <c r="F131" s="11">
        <v>1970</v>
      </c>
      <c r="G131" s="11">
        <v>1985</v>
      </c>
      <c r="H131" s="11" t="s">
        <v>63</v>
      </c>
      <c r="I131" s="11">
        <v>800</v>
      </c>
      <c r="J131" s="25">
        <f t="shared" si="4"/>
        <v>92720</v>
      </c>
      <c r="K131" s="40"/>
      <c r="L131" s="25"/>
      <c r="M131" s="25"/>
      <c r="N131" s="25"/>
      <c r="O131" s="26"/>
      <c r="P131" s="26"/>
      <c r="Q131" s="26"/>
      <c r="R131" s="26"/>
    </row>
    <row r="132" spans="1:18" s="38" customFormat="1" ht="39" customHeight="1" x14ac:dyDescent="0.25">
      <c r="A132" s="26"/>
      <c r="B132" s="19">
        <v>130</v>
      </c>
      <c r="C132" s="11" t="s">
        <v>28</v>
      </c>
      <c r="D132" s="11" t="s">
        <v>72</v>
      </c>
      <c r="E132" s="24">
        <v>71</v>
      </c>
      <c r="F132" s="11">
        <v>1970</v>
      </c>
      <c r="G132" s="11">
        <v>1985</v>
      </c>
      <c r="H132" s="11" t="s">
        <v>7</v>
      </c>
      <c r="I132" s="11">
        <v>800</v>
      </c>
      <c r="J132" s="25">
        <f t="shared" si="4"/>
        <v>56800</v>
      </c>
      <c r="K132" s="40"/>
      <c r="L132" s="25"/>
      <c r="M132" s="25"/>
      <c r="N132" s="25"/>
      <c r="O132" s="26"/>
      <c r="P132" s="26"/>
      <c r="Q132" s="26"/>
      <c r="R132" s="26"/>
    </row>
    <row r="133" spans="1:18" s="38" customFormat="1" ht="39" customHeight="1" x14ac:dyDescent="0.25">
      <c r="A133" s="26"/>
      <c r="B133" s="19">
        <v>131</v>
      </c>
      <c r="C133" s="11" t="s">
        <v>28</v>
      </c>
      <c r="D133" s="11" t="s">
        <v>73</v>
      </c>
      <c r="E133" s="24">
        <v>592.9</v>
      </c>
      <c r="F133" s="11">
        <v>1970</v>
      </c>
      <c r="G133" s="11">
        <v>1985</v>
      </c>
      <c r="H133" s="11" t="s">
        <v>63</v>
      </c>
      <c r="I133" s="11">
        <v>700</v>
      </c>
      <c r="J133" s="25">
        <f t="shared" si="4"/>
        <v>415030</v>
      </c>
      <c r="K133" s="40"/>
      <c r="L133" s="25"/>
      <c r="M133" s="25"/>
      <c r="N133" s="25"/>
      <c r="O133" s="26"/>
      <c r="P133" s="26"/>
      <c r="Q133" s="26"/>
      <c r="R133" s="26"/>
    </row>
    <row r="134" spans="1:18" s="38" customFormat="1" ht="39" customHeight="1" x14ac:dyDescent="0.25">
      <c r="A134" s="26"/>
      <c r="B134" s="19">
        <v>132</v>
      </c>
      <c r="C134" s="11" t="s">
        <v>28</v>
      </c>
      <c r="D134" s="11" t="s">
        <v>74</v>
      </c>
      <c r="E134" s="24">
        <v>106.5</v>
      </c>
      <c r="F134" s="11">
        <v>1976</v>
      </c>
      <c r="G134" s="11">
        <v>1985</v>
      </c>
      <c r="H134" s="11" t="s">
        <v>7</v>
      </c>
      <c r="I134" s="11">
        <v>700</v>
      </c>
      <c r="J134" s="25">
        <f t="shared" si="4"/>
        <v>74550</v>
      </c>
      <c r="K134" s="40"/>
      <c r="L134" s="25"/>
      <c r="M134" s="25"/>
      <c r="N134" s="25"/>
      <c r="O134" s="26"/>
      <c r="P134" s="26"/>
      <c r="Q134" s="26"/>
      <c r="R134" s="26"/>
    </row>
    <row r="135" spans="1:18" s="38" customFormat="1" ht="39" customHeight="1" x14ac:dyDescent="0.25">
      <c r="A135" s="26"/>
      <c r="B135" s="19">
        <v>133</v>
      </c>
      <c r="C135" s="49" t="s">
        <v>229</v>
      </c>
      <c r="D135" s="9" t="s">
        <v>207</v>
      </c>
      <c r="E135" s="10">
        <v>152.1</v>
      </c>
      <c r="F135" s="11">
        <v>1989</v>
      </c>
      <c r="G135" s="11">
        <v>1989</v>
      </c>
      <c r="H135" s="11" t="s">
        <v>209</v>
      </c>
      <c r="I135" s="11">
        <v>800</v>
      </c>
      <c r="J135" s="25">
        <f t="shared" si="4"/>
        <v>121680</v>
      </c>
      <c r="K135" s="40"/>
      <c r="L135" s="25"/>
      <c r="M135" s="25"/>
      <c r="N135" s="25"/>
      <c r="O135" s="26"/>
      <c r="P135" s="26"/>
      <c r="Q135" s="26"/>
      <c r="R135" s="26"/>
    </row>
    <row r="136" spans="1:18" s="38" customFormat="1" ht="39" customHeight="1" x14ac:dyDescent="0.25">
      <c r="A136" s="26"/>
      <c r="B136" s="19">
        <v>134</v>
      </c>
      <c r="C136" s="11" t="s">
        <v>225</v>
      </c>
      <c r="D136" s="43" t="s">
        <v>226</v>
      </c>
      <c r="E136" s="24">
        <v>47.19</v>
      </c>
      <c r="F136" s="11">
        <v>1980</v>
      </c>
      <c r="G136" s="11">
        <v>2000</v>
      </c>
      <c r="H136" s="11" t="s">
        <v>227</v>
      </c>
      <c r="I136" s="11">
        <v>400</v>
      </c>
      <c r="J136" s="25">
        <f t="shared" si="4"/>
        <v>18876</v>
      </c>
      <c r="K136" s="40"/>
      <c r="L136" s="25"/>
      <c r="M136" s="25"/>
      <c r="N136" s="25"/>
      <c r="O136" s="26"/>
      <c r="P136" s="26"/>
      <c r="Q136" s="26"/>
      <c r="R136" s="26"/>
    </row>
    <row r="137" spans="1:18" s="38" customFormat="1" ht="39" customHeight="1" x14ac:dyDescent="0.25">
      <c r="A137" s="26"/>
      <c r="B137" s="19">
        <v>135</v>
      </c>
      <c r="C137" s="11" t="s">
        <v>182</v>
      </c>
      <c r="D137" s="11" t="s">
        <v>21</v>
      </c>
      <c r="E137" s="24">
        <v>1803.2</v>
      </c>
      <c r="F137" s="11">
        <v>1915</v>
      </c>
      <c r="G137" s="11">
        <v>1995</v>
      </c>
      <c r="H137" s="11" t="s">
        <v>7</v>
      </c>
      <c r="I137" s="11">
        <v>800</v>
      </c>
      <c r="J137" s="25">
        <f t="shared" si="4"/>
        <v>1442560</v>
      </c>
      <c r="K137" s="40" t="s">
        <v>88</v>
      </c>
      <c r="L137" s="25"/>
      <c r="M137" s="25"/>
      <c r="N137" s="25"/>
      <c r="O137" s="26"/>
      <c r="P137" s="26"/>
      <c r="Q137" s="26"/>
      <c r="R137" s="26"/>
    </row>
    <row r="138" spans="1:18" s="38" customFormat="1" ht="39" customHeight="1" x14ac:dyDescent="0.25">
      <c r="A138" s="26"/>
      <c r="B138" s="19">
        <v>136</v>
      </c>
      <c r="C138" s="11" t="s">
        <v>182</v>
      </c>
      <c r="D138" s="11" t="s">
        <v>148</v>
      </c>
      <c r="E138" s="24">
        <v>38.799999999999997</v>
      </c>
      <c r="F138" s="11">
        <v>1915</v>
      </c>
      <c r="G138" s="11">
        <v>1995</v>
      </c>
      <c r="H138" s="11" t="s">
        <v>7</v>
      </c>
      <c r="I138" s="11">
        <v>800</v>
      </c>
      <c r="J138" s="25">
        <f t="shared" si="4"/>
        <v>31039.999999999996</v>
      </c>
      <c r="K138" s="40"/>
      <c r="L138" s="25"/>
      <c r="M138" s="25"/>
      <c r="N138" s="25"/>
      <c r="O138" s="26"/>
      <c r="P138" s="26"/>
      <c r="Q138" s="26"/>
      <c r="R138" s="26"/>
    </row>
    <row r="139" spans="1:18" s="38" customFormat="1" ht="39" customHeight="1" x14ac:dyDescent="0.25">
      <c r="A139" s="26"/>
      <c r="B139" s="19">
        <v>137</v>
      </c>
      <c r="C139" s="11" t="s">
        <v>183</v>
      </c>
      <c r="D139" s="11" t="s">
        <v>21</v>
      </c>
      <c r="E139" s="24">
        <v>231.2</v>
      </c>
      <c r="F139" s="11">
        <v>1915</v>
      </c>
      <c r="G139" s="11">
        <v>1995</v>
      </c>
      <c r="H139" s="11" t="s">
        <v>7</v>
      </c>
      <c r="I139" s="11">
        <v>800</v>
      </c>
      <c r="J139" s="25">
        <f t="shared" si="4"/>
        <v>184960</v>
      </c>
      <c r="K139" s="40" t="s">
        <v>88</v>
      </c>
      <c r="L139" s="25"/>
      <c r="M139" s="25"/>
      <c r="N139" s="25"/>
      <c r="O139" s="26"/>
      <c r="P139" s="26"/>
      <c r="Q139" s="26"/>
      <c r="R139" s="26"/>
    </row>
    <row r="140" spans="1:18" s="38" customFormat="1" ht="42" customHeight="1" x14ac:dyDescent="0.25">
      <c r="A140" s="26"/>
      <c r="B140" s="19">
        <v>138</v>
      </c>
      <c r="C140" s="11" t="s">
        <v>29</v>
      </c>
      <c r="D140" s="11" t="s">
        <v>89</v>
      </c>
      <c r="E140" s="24">
        <v>1481.7</v>
      </c>
      <c r="F140" s="11">
        <v>1963</v>
      </c>
      <c r="G140" s="11">
        <v>1985</v>
      </c>
      <c r="H140" s="11" t="s">
        <v>7</v>
      </c>
      <c r="I140" s="11">
        <v>800</v>
      </c>
      <c r="J140" s="25">
        <f t="shared" ref="J140:J171" si="5">I140*E140</f>
        <v>1185360</v>
      </c>
      <c r="K140" s="40" t="s">
        <v>88</v>
      </c>
      <c r="L140" s="25"/>
      <c r="M140" s="25"/>
      <c r="N140" s="25"/>
      <c r="O140" s="26"/>
      <c r="P140" s="26"/>
      <c r="Q140" s="26"/>
      <c r="R140" s="26"/>
    </row>
    <row r="141" spans="1:18" s="38" customFormat="1" ht="42" customHeight="1" x14ac:dyDescent="0.25">
      <c r="A141" s="26"/>
      <c r="B141" s="19">
        <v>139</v>
      </c>
      <c r="C141" s="11" t="s">
        <v>29</v>
      </c>
      <c r="D141" s="11" t="s">
        <v>168</v>
      </c>
      <c r="E141" s="24">
        <v>20.2</v>
      </c>
      <c r="F141" s="11">
        <v>1963</v>
      </c>
      <c r="G141" s="11">
        <v>1985</v>
      </c>
      <c r="H141" s="11" t="s">
        <v>7</v>
      </c>
      <c r="I141" s="11">
        <v>800</v>
      </c>
      <c r="J141" s="25">
        <f t="shared" si="5"/>
        <v>16160</v>
      </c>
      <c r="K141" s="40"/>
      <c r="L141" s="25"/>
      <c r="M141" s="25"/>
      <c r="N141" s="25"/>
      <c r="O141" s="26"/>
      <c r="P141" s="26"/>
      <c r="Q141" s="26"/>
      <c r="R141" s="26"/>
    </row>
    <row r="142" spans="1:18" s="38" customFormat="1" ht="42" customHeight="1" x14ac:dyDescent="0.25">
      <c r="A142" s="26"/>
      <c r="B142" s="19">
        <v>140</v>
      </c>
      <c r="C142" s="11" t="s">
        <v>29</v>
      </c>
      <c r="D142" s="11" t="s">
        <v>130</v>
      </c>
      <c r="E142" s="24">
        <v>215.8</v>
      </c>
      <c r="F142" s="11">
        <v>1963</v>
      </c>
      <c r="G142" s="11">
        <v>1985</v>
      </c>
      <c r="H142" s="11" t="s">
        <v>7</v>
      </c>
      <c r="I142" s="11">
        <v>800</v>
      </c>
      <c r="J142" s="25">
        <f t="shared" si="5"/>
        <v>172640</v>
      </c>
      <c r="K142" s="40"/>
      <c r="L142" s="25"/>
      <c r="M142" s="25"/>
      <c r="N142" s="25"/>
      <c r="O142" s="26"/>
      <c r="P142" s="26"/>
      <c r="Q142" s="26"/>
      <c r="R142" s="26"/>
    </row>
    <row r="143" spans="1:18" s="38" customFormat="1" ht="42" customHeight="1" x14ac:dyDescent="0.25">
      <c r="A143" s="26"/>
      <c r="B143" s="19">
        <v>141</v>
      </c>
      <c r="C143" s="11" t="s">
        <v>29</v>
      </c>
      <c r="D143" s="11" t="s">
        <v>184</v>
      </c>
      <c r="E143" s="24">
        <v>17.399999999999999</v>
      </c>
      <c r="F143" s="11">
        <v>1963</v>
      </c>
      <c r="G143" s="11">
        <v>1985</v>
      </c>
      <c r="H143" s="11" t="s">
        <v>7</v>
      </c>
      <c r="I143" s="11">
        <v>800</v>
      </c>
      <c r="J143" s="25">
        <f t="shared" si="5"/>
        <v>13919.999999999998</v>
      </c>
      <c r="K143" s="40"/>
      <c r="L143" s="25"/>
      <c r="M143" s="25"/>
      <c r="N143" s="25"/>
      <c r="O143" s="26"/>
      <c r="P143" s="26"/>
      <c r="Q143" s="26"/>
      <c r="R143" s="26"/>
    </row>
    <row r="144" spans="1:18" s="38" customFormat="1" ht="42" customHeight="1" x14ac:dyDescent="0.25">
      <c r="A144" s="26"/>
      <c r="B144" s="19">
        <v>142</v>
      </c>
      <c r="C144" s="11" t="s">
        <v>29</v>
      </c>
      <c r="D144" s="11" t="s">
        <v>185</v>
      </c>
      <c r="E144" s="24">
        <v>59.8</v>
      </c>
      <c r="F144" s="11">
        <v>1963</v>
      </c>
      <c r="G144" s="11">
        <v>1985</v>
      </c>
      <c r="H144" s="11" t="s">
        <v>7</v>
      </c>
      <c r="I144" s="11">
        <v>800</v>
      </c>
      <c r="J144" s="25">
        <f t="shared" si="5"/>
        <v>47840</v>
      </c>
      <c r="K144" s="40"/>
      <c r="L144" s="25"/>
      <c r="M144" s="25"/>
      <c r="N144" s="25"/>
      <c r="O144" s="26"/>
      <c r="P144" s="26"/>
      <c r="Q144" s="26"/>
      <c r="R144" s="26"/>
    </row>
    <row r="145" spans="1:18" s="38" customFormat="1" ht="42" customHeight="1" x14ac:dyDescent="0.25">
      <c r="A145" s="26"/>
      <c r="B145" s="19">
        <v>143</v>
      </c>
      <c r="C145" s="11" t="s">
        <v>30</v>
      </c>
      <c r="D145" s="11" t="s">
        <v>9</v>
      </c>
      <c r="E145" s="24">
        <v>15535.5</v>
      </c>
      <c r="F145" s="11">
        <v>1866</v>
      </c>
      <c r="G145" s="11">
        <v>2005</v>
      </c>
      <c r="H145" s="11" t="s">
        <v>7</v>
      </c>
      <c r="I145" s="11">
        <v>1000</v>
      </c>
      <c r="J145" s="25">
        <f t="shared" si="5"/>
        <v>15535500</v>
      </c>
      <c r="K145" s="40" t="s">
        <v>88</v>
      </c>
      <c r="L145" s="25"/>
      <c r="M145" s="25"/>
      <c r="N145" s="25"/>
      <c r="O145" s="26"/>
      <c r="P145" s="26"/>
      <c r="Q145" s="26"/>
      <c r="R145" s="26"/>
    </row>
    <row r="146" spans="1:18" s="38" customFormat="1" ht="42" customHeight="1" x14ac:dyDescent="0.25">
      <c r="A146" s="26"/>
      <c r="B146" s="19">
        <v>144</v>
      </c>
      <c r="C146" s="11" t="s">
        <v>30</v>
      </c>
      <c r="D146" s="11" t="s">
        <v>174</v>
      </c>
      <c r="E146" s="24">
        <v>201</v>
      </c>
      <c r="F146" s="11">
        <v>1866</v>
      </c>
      <c r="G146" s="11">
        <v>2005</v>
      </c>
      <c r="H146" s="11" t="s">
        <v>7</v>
      </c>
      <c r="I146" s="11">
        <v>800</v>
      </c>
      <c r="J146" s="25">
        <f t="shared" si="5"/>
        <v>160800</v>
      </c>
      <c r="K146" s="40"/>
      <c r="L146" s="25"/>
      <c r="M146" s="25"/>
      <c r="N146" s="25"/>
      <c r="O146" s="26"/>
      <c r="P146" s="26"/>
      <c r="Q146" s="26"/>
      <c r="R146" s="26"/>
    </row>
    <row r="147" spans="1:18" s="26" customFormat="1" ht="42.75" customHeight="1" x14ac:dyDescent="0.25">
      <c r="B147" s="19">
        <v>145</v>
      </c>
      <c r="C147" s="11" t="s">
        <v>128</v>
      </c>
      <c r="D147" s="42" t="s">
        <v>119</v>
      </c>
      <c r="E147" s="42">
        <v>747</v>
      </c>
      <c r="F147" s="11">
        <v>1920</v>
      </c>
      <c r="G147" s="11">
        <v>2006</v>
      </c>
      <c r="H147" s="11" t="s">
        <v>7</v>
      </c>
      <c r="I147" s="11">
        <v>1000</v>
      </c>
      <c r="J147" s="25">
        <f t="shared" si="5"/>
        <v>747000</v>
      </c>
      <c r="K147" s="40"/>
      <c r="L147" s="25"/>
      <c r="M147" s="25"/>
      <c r="N147" s="25"/>
    </row>
    <row r="148" spans="1:18" s="26" customFormat="1" ht="42.75" customHeight="1" x14ac:dyDescent="0.25">
      <c r="B148" s="19">
        <v>146</v>
      </c>
      <c r="C148" s="11" t="s">
        <v>128</v>
      </c>
      <c r="D148" s="42" t="s">
        <v>120</v>
      </c>
      <c r="E148" s="42">
        <v>616.1</v>
      </c>
      <c r="F148" s="11">
        <v>1920</v>
      </c>
      <c r="G148" s="11">
        <v>2006</v>
      </c>
      <c r="H148" s="11" t="s">
        <v>7</v>
      </c>
      <c r="I148" s="11">
        <v>1000</v>
      </c>
      <c r="J148" s="25">
        <f t="shared" si="5"/>
        <v>616100</v>
      </c>
      <c r="K148" s="40"/>
      <c r="L148" s="25"/>
      <c r="M148" s="25"/>
      <c r="N148" s="25"/>
    </row>
    <row r="149" spans="1:18" s="26" customFormat="1" ht="42.75" customHeight="1" x14ac:dyDescent="0.25">
      <c r="B149" s="19">
        <v>147</v>
      </c>
      <c r="C149" s="11" t="s">
        <v>128</v>
      </c>
      <c r="D149" s="42" t="s">
        <v>125</v>
      </c>
      <c r="E149" s="42">
        <v>74.3</v>
      </c>
      <c r="F149" s="11">
        <v>1920</v>
      </c>
      <c r="G149" s="11">
        <v>2006</v>
      </c>
      <c r="H149" s="11" t="s">
        <v>7</v>
      </c>
      <c r="I149" s="11">
        <v>1000</v>
      </c>
      <c r="J149" s="25">
        <f t="shared" si="5"/>
        <v>74300</v>
      </c>
      <c r="K149" s="40"/>
      <c r="L149" s="25"/>
      <c r="M149" s="25"/>
      <c r="N149" s="25"/>
    </row>
    <row r="150" spans="1:18" s="26" customFormat="1" ht="42.75" customHeight="1" x14ac:dyDescent="0.25">
      <c r="B150" s="19">
        <v>148</v>
      </c>
      <c r="C150" s="11" t="s">
        <v>128</v>
      </c>
      <c r="D150" s="42" t="s">
        <v>126</v>
      </c>
      <c r="E150" s="42">
        <v>453.1</v>
      </c>
      <c r="F150" s="11">
        <v>1920</v>
      </c>
      <c r="G150" s="11">
        <v>2006</v>
      </c>
      <c r="H150" s="11" t="s">
        <v>76</v>
      </c>
      <c r="I150" s="11">
        <v>800</v>
      </c>
      <c r="J150" s="25">
        <f t="shared" si="5"/>
        <v>362480</v>
      </c>
      <c r="K150" s="40"/>
      <c r="L150" s="25"/>
      <c r="M150" s="25"/>
      <c r="N150" s="25"/>
    </row>
    <row r="151" spans="1:18" s="26" customFormat="1" ht="42.75" customHeight="1" x14ac:dyDescent="0.25">
      <c r="B151" s="19">
        <v>149</v>
      </c>
      <c r="C151" s="11" t="s">
        <v>128</v>
      </c>
      <c r="D151" s="42" t="s">
        <v>127</v>
      </c>
      <c r="E151" s="42">
        <v>246.8</v>
      </c>
      <c r="F151" s="11">
        <v>1920</v>
      </c>
      <c r="G151" s="11">
        <v>2006</v>
      </c>
      <c r="H151" s="11" t="s">
        <v>7</v>
      </c>
      <c r="I151" s="11">
        <v>800</v>
      </c>
      <c r="J151" s="25">
        <f t="shared" si="5"/>
        <v>197440</v>
      </c>
      <c r="K151" s="40"/>
      <c r="L151" s="25"/>
      <c r="M151" s="25"/>
      <c r="N151" s="25"/>
    </row>
    <row r="152" spans="1:18" s="38" customFormat="1" ht="35.25" customHeight="1" x14ac:dyDescent="0.25">
      <c r="A152" s="26"/>
      <c r="B152" s="19">
        <v>150</v>
      </c>
      <c r="C152" s="11" t="s">
        <v>128</v>
      </c>
      <c r="D152" s="42" t="s">
        <v>121</v>
      </c>
      <c r="E152" s="42">
        <v>1793.6</v>
      </c>
      <c r="F152" s="11">
        <v>1920</v>
      </c>
      <c r="G152" s="11">
        <v>2006</v>
      </c>
      <c r="H152" s="11" t="s">
        <v>76</v>
      </c>
      <c r="I152" s="11">
        <v>1000</v>
      </c>
      <c r="J152" s="25">
        <f t="shared" si="5"/>
        <v>1793600</v>
      </c>
      <c r="K152" s="40"/>
      <c r="L152" s="25"/>
      <c r="M152" s="25"/>
      <c r="N152" s="25"/>
      <c r="O152" s="26"/>
      <c r="P152" s="26"/>
      <c r="Q152" s="26"/>
      <c r="R152" s="26"/>
    </row>
    <row r="153" spans="1:18" s="38" customFormat="1" ht="35.25" customHeight="1" x14ac:dyDescent="0.25">
      <c r="A153" s="26"/>
      <c r="B153" s="19">
        <v>151</v>
      </c>
      <c r="C153" s="11" t="s">
        <v>128</v>
      </c>
      <c r="D153" s="42" t="s">
        <v>187</v>
      </c>
      <c r="E153" s="42">
        <v>43</v>
      </c>
      <c r="F153" s="11">
        <v>1920</v>
      </c>
      <c r="G153" s="11">
        <v>2006</v>
      </c>
      <c r="H153" s="11" t="s">
        <v>209</v>
      </c>
      <c r="I153" s="11">
        <v>800</v>
      </c>
      <c r="J153" s="25">
        <f t="shared" si="5"/>
        <v>34400</v>
      </c>
      <c r="K153" s="40"/>
      <c r="L153" s="25"/>
      <c r="M153" s="25"/>
      <c r="N153" s="25"/>
      <c r="O153" s="26"/>
      <c r="P153" s="26"/>
      <c r="Q153" s="26"/>
      <c r="R153" s="26"/>
    </row>
    <row r="154" spans="1:18" s="38" customFormat="1" ht="47.25" customHeight="1" x14ac:dyDescent="0.25">
      <c r="A154" s="26"/>
      <c r="B154" s="19">
        <v>152</v>
      </c>
      <c r="C154" s="11" t="s">
        <v>128</v>
      </c>
      <c r="D154" s="42" t="s">
        <v>122</v>
      </c>
      <c r="E154" s="52">
        <v>570.20000000000005</v>
      </c>
      <c r="F154" s="11">
        <v>1920</v>
      </c>
      <c r="G154" s="11">
        <v>2006</v>
      </c>
      <c r="H154" s="11" t="s">
        <v>76</v>
      </c>
      <c r="I154" s="11">
        <v>800</v>
      </c>
      <c r="J154" s="25">
        <f t="shared" si="5"/>
        <v>456160.00000000006</v>
      </c>
      <c r="K154" s="40"/>
      <c r="L154" s="25"/>
      <c r="M154" s="25"/>
      <c r="N154" s="25"/>
      <c r="O154" s="26"/>
      <c r="P154" s="26"/>
      <c r="Q154" s="26"/>
      <c r="R154" s="26"/>
    </row>
    <row r="155" spans="1:18" s="38" customFormat="1" ht="37.5" customHeight="1" x14ac:dyDescent="0.25">
      <c r="A155" s="26"/>
      <c r="B155" s="19">
        <v>153</v>
      </c>
      <c r="C155" s="11" t="s">
        <v>128</v>
      </c>
      <c r="D155" s="42" t="s">
        <v>123</v>
      </c>
      <c r="E155" s="52">
        <v>290.8</v>
      </c>
      <c r="F155" s="11">
        <v>1920</v>
      </c>
      <c r="G155" s="11">
        <v>2006</v>
      </c>
      <c r="H155" s="11" t="s">
        <v>7</v>
      </c>
      <c r="I155" s="11">
        <v>800</v>
      </c>
      <c r="J155" s="25">
        <f t="shared" si="5"/>
        <v>232640</v>
      </c>
      <c r="K155" s="40"/>
      <c r="L155" s="25"/>
      <c r="M155" s="25"/>
      <c r="N155" s="25"/>
      <c r="O155" s="26"/>
      <c r="P155" s="26"/>
      <c r="Q155" s="26"/>
      <c r="R155" s="26"/>
    </row>
    <row r="156" spans="1:18" s="38" customFormat="1" ht="37.5" customHeight="1" x14ac:dyDescent="0.25">
      <c r="A156" s="26"/>
      <c r="B156" s="19">
        <v>154</v>
      </c>
      <c r="C156" s="11" t="s">
        <v>128</v>
      </c>
      <c r="D156" s="42" t="s">
        <v>220</v>
      </c>
      <c r="E156" s="52">
        <v>6</v>
      </c>
      <c r="F156" s="11">
        <v>1920</v>
      </c>
      <c r="G156" s="11">
        <v>2006</v>
      </c>
      <c r="H156" s="11" t="s">
        <v>7</v>
      </c>
      <c r="I156" s="11">
        <v>800</v>
      </c>
      <c r="J156" s="25">
        <f t="shared" si="5"/>
        <v>4800</v>
      </c>
      <c r="K156" s="40"/>
      <c r="L156" s="25"/>
      <c r="M156" s="25"/>
      <c r="N156" s="25"/>
      <c r="O156" s="26"/>
      <c r="P156" s="26"/>
      <c r="Q156" s="26"/>
      <c r="R156" s="26"/>
    </row>
    <row r="157" spans="1:18" s="38" customFormat="1" ht="37.5" customHeight="1" x14ac:dyDescent="0.25">
      <c r="A157" s="26"/>
      <c r="B157" s="19">
        <v>155</v>
      </c>
      <c r="C157" s="11" t="s">
        <v>128</v>
      </c>
      <c r="D157" s="42" t="s">
        <v>188</v>
      </c>
      <c r="E157" s="52">
        <v>7.8</v>
      </c>
      <c r="F157" s="11">
        <v>1920</v>
      </c>
      <c r="G157" s="11">
        <v>2006</v>
      </c>
      <c r="H157" s="11" t="s">
        <v>7</v>
      </c>
      <c r="I157" s="11">
        <v>800</v>
      </c>
      <c r="J157" s="25">
        <f t="shared" si="5"/>
        <v>6240</v>
      </c>
      <c r="K157" s="40"/>
      <c r="L157" s="25"/>
      <c r="M157" s="25"/>
      <c r="N157" s="25"/>
      <c r="O157" s="26"/>
      <c r="P157" s="26"/>
      <c r="Q157" s="26"/>
      <c r="R157" s="26"/>
    </row>
    <row r="158" spans="1:18" s="38" customFormat="1" ht="37.5" customHeight="1" x14ac:dyDescent="0.25">
      <c r="A158" s="26"/>
      <c r="B158" s="19">
        <v>156</v>
      </c>
      <c r="C158" s="11" t="s">
        <v>128</v>
      </c>
      <c r="D158" s="42" t="s">
        <v>145</v>
      </c>
      <c r="E158" s="52">
        <v>15</v>
      </c>
      <c r="F158" s="11">
        <v>1920</v>
      </c>
      <c r="G158" s="11">
        <v>2006</v>
      </c>
      <c r="H158" s="11" t="s">
        <v>7</v>
      </c>
      <c r="I158" s="11">
        <v>800</v>
      </c>
      <c r="J158" s="25">
        <f t="shared" si="5"/>
        <v>12000</v>
      </c>
      <c r="K158" s="40"/>
      <c r="L158" s="25"/>
      <c r="M158" s="25"/>
      <c r="N158" s="25"/>
      <c r="O158" s="26"/>
      <c r="P158" s="26"/>
      <c r="Q158" s="26"/>
      <c r="R158" s="26"/>
    </row>
    <row r="159" spans="1:18" s="38" customFormat="1" ht="37.5" customHeight="1" x14ac:dyDescent="0.25">
      <c r="A159" s="26"/>
      <c r="B159" s="19">
        <v>157</v>
      </c>
      <c r="C159" s="11" t="s">
        <v>128</v>
      </c>
      <c r="D159" s="42" t="s">
        <v>221</v>
      </c>
      <c r="E159" s="42">
        <v>47.7</v>
      </c>
      <c r="F159" s="11">
        <v>1970</v>
      </c>
      <c r="G159" s="11">
        <v>2000</v>
      </c>
      <c r="H159" s="11" t="s">
        <v>228</v>
      </c>
      <c r="I159" s="11">
        <v>400</v>
      </c>
      <c r="J159" s="25">
        <f t="shared" si="5"/>
        <v>19080</v>
      </c>
      <c r="K159" s="40"/>
      <c r="L159" s="25"/>
      <c r="M159" s="25"/>
      <c r="N159" s="25"/>
      <c r="O159" s="26"/>
      <c r="P159" s="26"/>
      <c r="Q159" s="26"/>
      <c r="R159" s="26"/>
    </row>
    <row r="160" spans="1:18" s="38" customFormat="1" ht="37.5" customHeight="1" x14ac:dyDescent="0.25">
      <c r="A160" s="26"/>
      <c r="B160" s="19">
        <v>158</v>
      </c>
      <c r="C160" s="11" t="s">
        <v>128</v>
      </c>
      <c r="D160" s="42" t="s">
        <v>222</v>
      </c>
      <c r="E160" s="42">
        <v>39.4</v>
      </c>
      <c r="F160" s="11">
        <v>1970</v>
      </c>
      <c r="G160" s="11">
        <v>2000</v>
      </c>
      <c r="H160" s="11" t="s">
        <v>228</v>
      </c>
      <c r="I160" s="11">
        <v>400</v>
      </c>
      <c r="J160" s="25">
        <f t="shared" si="5"/>
        <v>15760</v>
      </c>
      <c r="K160" s="40"/>
      <c r="L160" s="25"/>
      <c r="M160" s="25"/>
      <c r="N160" s="25"/>
      <c r="O160" s="26"/>
      <c r="P160" s="26"/>
      <c r="Q160" s="26"/>
      <c r="R160" s="26"/>
    </row>
    <row r="161" spans="1:18" s="38" customFormat="1" ht="37.5" customHeight="1" x14ac:dyDescent="0.25">
      <c r="A161" s="26"/>
      <c r="B161" s="19">
        <v>159</v>
      </c>
      <c r="C161" s="11" t="s">
        <v>128</v>
      </c>
      <c r="D161" s="42" t="s">
        <v>223</v>
      </c>
      <c r="E161" s="42">
        <v>84</v>
      </c>
      <c r="F161" s="11">
        <v>1970</v>
      </c>
      <c r="G161" s="11">
        <v>2000</v>
      </c>
      <c r="H161" s="11" t="s">
        <v>228</v>
      </c>
      <c r="I161" s="11">
        <v>400</v>
      </c>
      <c r="J161" s="25">
        <f t="shared" si="5"/>
        <v>33600</v>
      </c>
      <c r="K161" s="40"/>
      <c r="L161" s="25"/>
      <c r="M161" s="25"/>
      <c r="N161" s="25"/>
      <c r="O161" s="26"/>
      <c r="P161" s="26"/>
      <c r="Q161" s="26"/>
      <c r="R161" s="26"/>
    </row>
    <row r="162" spans="1:18" s="38" customFormat="1" ht="37.5" customHeight="1" x14ac:dyDescent="0.25">
      <c r="A162" s="26"/>
      <c r="B162" s="19">
        <v>160</v>
      </c>
      <c r="C162" s="11" t="s">
        <v>128</v>
      </c>
      <c r="D162" s="42" t="s">
        <v>224</v>
      </c>
      <c r="E162" s="42">
        <v>48.2</v>
      </c>
      <c r="F162" s="11">
        <v>1970</v>
      </c>
      <c r="G162" s="11">
        <v>2000</v>
      </c>
      <c r="H162" s="11" t="s">
        <v>228</v>
      </c>
      <c r="I162" s="11">
        <v>400</v>
      </c>
      <c r="J162" s="25">
        <f t="shared" si="5"/>
        <v>19280</v>
      </c>
      <c r="K162" s="40"/>
      <c r="L162" s="25"/>
      <c r="M162" s="25"/>
      <c r="N162" s="25"/>
      <c r="O162" s="26"/>
      <c r="P162" s="26"/>
      <c r="Q162" s="26"/>
      <c r="R162" s="26"/>
    </row>
    <row r="163" spans="1:18" s="38" customFormat="1" ht="25.5" x14ac:dyDescent="0.25">
      <c r="A163" s="26"/>
      <c r="B163" s="19">
        <v>161</v>
      </c>
      <c r="C163" s="11" t="s">
        <v>234</v>
      </c>
      <c r="D163" s="43" t="s">
        <v>208</v>
      </c>
      <c r="E163" s="10">
        <v>886.5</v>
      </c>
      <c r="F163" s="11">
        <v>1970</v>
      </c>
      <c r="G163" s="11">
        <v>1970</v>
      </c>
      <c r="H163" s="11" t="s">
        <v>209</v>
      </c>
      <c r="I163" s="11">
        <v>800</v>
      </c>
      <c r="J163" s="25">
        <f t="shared" si="5"/>
        <v>709200</v>
      </c>
      <c r="K163" s="40"/>
      <c r="L163" s="25"/>
      <c r="M163" s="25"/>
      <c r="N163" s="25"/>
      <c r="O163" s="26"/>
      <c r="P163" s="26"/>
      <c r="Q163" s="26"/>
      <c r="R163" s="26"/>
    </row>
    <row r="164" spans="1:18" s="38" customFormat="1" x14ac:dyDescent="0.25">
      <c r="A164" s="26"/>
      <c r="B164" s="19">
        <v>162</v>
      </c>
      <c r="C164" s="11" t="s">
        <v>31</v>
      </c>
      <c r="D164" s="9" t="s">
        <v>125</v>
      </c>
      <c r="E164" s="9">
        <v>1069.4000000000001</v>
      </c>
      <c r="F164" s="11">
        <v>1970</v>
      </c>
      <c r="G164" s="11">
        <v>1985</v>
      </c>
      <c r="H164" s="11" t="s">
        <v>7</v>
      </c>
      <c r="I164" s="11">
        <v>800</v>
      </c>
      <c r="J164" s="25">
        <f t="shared" si="5"/>
        <v>855520.00000000012</v>
      </c>
      <c r="K164" s="40" t="s">
        <v>88</v>
      </c>
      <c r="L164" s="25"/>
      <c r="M164" s="25"/>
      <c r="N164" s="25"/>
      <c r="O164" s="26"/>
      <c r="P164" s="26"/>
      <c r="Q164" s="26"/>
      <c r="R164" s="26"/>
    </row>
    <row r="165" spans="1:18" s="38" customFormat="1" ht="24" x14ac:dyDescent="0.25">
      <c r="A165" s="26"/>
      <c r="B165" s="19">
        <v>163</v>
      </c>
      <c r="C165" s="11" t="s">
        <v>31</v>
      </c>
      <c r="D165" s="43" t="s">
        <v>129</v>
      </c>
      <c r="E165" s="9">
        <v>479.1</v>
      </c>
      <c r="F165" s="11">
        <v>1970</v>
      </c>
      <c r="G165" s="11">
        <v>1985</v>
      </c>
      <c r="H165" s="11" t="s">
        <v>7</v>
      </c>
      <c r="I165" s="11">
        <v>800</v>
      </c>
      <c r="J165" s="25">
        <f t="shared" si="5"/>
        <v>383280</v>
      </c>
      <c r="K165" s="40" t="s">
        <v>88</v>
      </c>
      <c r="L165" s="25"/>
      <c r="M165" s="25"/>
      <c r="N165" s="25"/>
      <c r="O165" s="26"/>
      <c r="P165" s="26"/>
      <c r="Q165" s="26"/>
      <c r="R165" s="26"/>
    </row>
    <row r="166" spans="1:18" s="38" customFormat="1" ht="29.25" customHeight="1" x14ac:dyDescent="0.25">
      <c r="A166" s="26"/>
      <c r="B166" s="19">
        <v>164</v>
      </c>
      <c r="C166" s="11" t="s">
        <v>31</v>
      </c>
      <c r="D166" s="43" t="s">
        <v>129</v>
      </c>
      <c r="E166" s="9">
        <v>231.1</v>
      </c>
      <c r="F166" s="11">
        <v>1970</v>
      </c>
      <c r="G166" s="11">
        <v>1985</v>
      </c>
      <c r="H166" s="11" t="s">
        <v>7</v>
      </c>
      <c r="I166" s="11">
        <v>800</v>
      </c>
      <c r="J166" s="25">
        <f t="shared" si="5"/>
        <v>184880</v>
      </c>
      <c r="K166" s="40" t="s">
        <v>88</v>
      </c>
      <c r="L166" s="25"/>
      <c r="M166" s="25"/>
      <c r="N166" s="25"/>
      <c r="O166" s="26"/>
      <c r="P166" s="26"/>
      <c r="Q166" s="26"/>
      <c r="R166" s="26"/>
    </row>
    <row r="167" spans="1:18" s="38" customFormat="1" x14ac:dyDescent="0.25">
      <c r="A167" s="26"/>
      <c r="B167" s="19">
        <v>165</v>
      </c>
      <c r="C167" s="11" t="s">
        <v>31</v>
      </c>
      <c r="D167" s="9" t="s">
        <v>130</v>
      </c>
      <c r="E167" s="9">
        <v>1853.7</v>
      </c>
      <c r="F167" s="11">
        <v>1970</v>
      </c>
      <c r="G167" s="11">
        <v>1985</v>
      </c>
      <c r="H167" s="11" t="s">
        <v>7</v>
      </c>
      <c r="I167" s="11">
        <v>800</v>
      </c>
      <c r="J167" s="25">
        <f t="shared" si="5"/>
        <v>1482960</v>
      </c>
      <c r="K167" s="40" t="s">
        <v>88</v>
      </c>
      <c r="L167" s="25"/>
      <c r="M167" s="25"/>
      <c r="N167" s="25"/>
      <c r="O167" s="26"/>
      <c r="P167" s="26"/>
      <c r="Q167" s="26"/>
      <c r="R167" s="26"/>
    </row>
    <row r="168" spans="1:18" s="38" customFormat="1" x14ac:dyDescent="0.25">
      <c r="A168" s="26"/>
      <c r="B168" s="19">
        <v>166</v>
      </c>
      <c r="C168" s="11" t="s">
        <v>31</v>
      </c>
      <c r="D168" s="9" t="s">
        <v>131</v>
      </c>
      <c r="E168" s="9">
        <v>2593.9</v>
      </c>
      <c r="F168" s="11">
        <v>1970</v>
      </c>
      <c r="G168" s="11">
        <v>1985</v>
      </c>
      <c r="H168" s="11" t="s">
        <v>7</v>
      </c>
      <c r="I168" s="11">
        <v>800</v>
      </c>
      <c r="J168" s="25">
        <f t="shared" si="5"/>
        <v>2075120</v>
      </c>
      <c r="K168" s="40" t="s">
        <v>88</v>
      </c>
      <c r="L168" s="25"/>
      <c r="M168" s="25"/>
      <c r="N168" s="25"/>
      <c r="O168" s="26"/>
      <c r="P168" s="26"/>
      <c r="Q168" s="26"/>
      <c r="R168" s="26"/>
    </row>
    <row r="169" spans="1:18" s="38" customFormat="1" x14ac:dyDescent="0.25">
      <c r="A169" s="26"/>
      <c r="B169" s="19">
        <v>167</v>
      </c>
      <c r="C169" s="11" t="s">
        <v>32</v>
      </c>
      <c r="D169" s="11" t="s">
        <v>12</v>
      </c>
      <c r="E169" s="24">
        <v>4231.3999999999996</v>
      </c>
      <c r="F169" s="11">
        <v>1973</v>
      </c>
      <c r="G169" s="11">
        <v>1985</v>
      </c>
      <c r="H169" s="11" t="s">
        <v>7</v>
      </c>
      <c r="I169" s="11">
        <v>800</v>
      </c>
      <c r="J169" s="25">
        <f t="shared" si="5"/>
        <v>3385119.9999999995</v>
      </c>
      <c r="K169" s="40"/>
      <c r="L169" s="25"/>
      <c r="M169" s="25"/>
      <c r="N169" s="25"/>
      <c r="O169" s="26"/>
      <c r="P169" s="26"/>
      <c r="Q169" s="26"/>
      <c r="R169" s="26"/>
    </row>
    <row r="170" spans="1:18" s="38" customFormat="1" x14ac:dyDescent="0.25">
      <c r="A170" s="26"/>
      <c r="B170" s="19">
        <v>168</v>
      </c>
      <c r="C170" s="11" t="s">
        <v>33</v>
      </c>
      <c r="D170" s="11" t="s">
        <v>15</v>
      </c>
      <c r="E170" s="24">
        <v>6512.3</v>
      </c>
      <c r="F170" s="11">
        <v>1985</v>
      </c>
      <c r="G170" s="11"/>
      <c r="H170" s="11" t="s">
        <v>7</v>
      </c>
      <c r="I170" s="11">
        <v>800</v>
      </c>
      <c r="J170" s="25">
        <f t="shared" si="5"/>
        <v>5209840</v>
      </c>
      <c r="K170" s="40" t="s">
        <v>88</v>
      </c>
      <c r="L170" s="25"/>
      <c r="M170" s="25"/>
      <c r="N170" s="25"/>
      <c r="O170" s="26"/>
      <c r="P170" s="26"/>
      <c r="Q170" s="26"/>
      <c r="R170" s="26"/>
    </row>
    <row r="171" spans="1:18" s="38" customFormat="1" x14ac:dyDescent="0.25">
      <c r="A171" s="26"/>
      <c r="B171" s="19">
        <v>169</v>
      </c>
      <c r="C171" s="11" t="s">
        <v>193</v>
      </c>
      <c r="D171" s="11" t="s">
        <v>24</v>
      </c>
      <c r="E171" s="24">
        <v>8144.9</v>
      </c>
      <c r="F171" s="11">
        <v>1970</v>
      </c>
      <c r="G171" s="11">
        <v>1995</v>
      </c>
      <c r="H171" s="11" t="s">
        <v>7</v>
      </c>
      <c r="I171" s="11">
        <v>1000</v>
      </c>
      <c r="J171" s="25">
        <f t="shared" si="5"/>
        <v>8144900</v>
      </c>
      <c r="K171" s="40" t="s">
        <v>88</v>
      </c>
      <c r="L171" s="25"/>
      <c r="M171" s="25"/>
      <c r="N171" s="25"/>
      <c r="O171" s="26"/>
      <c r="P171" s="26"/>
      <c r="Q171" s="26"/>
      <c r="R171" s="26"/>
    </row>
    <row r="172" spans="1:18" s="38" customFormat="1" x14ac:dyDescent="0.25">
      <c r="A172" s="26"/>
      <c r="B172" s="19">
        <v>170</v>
      </c>
      <c r="C172" s="11" t="s">
        <v>193</v>
      </c>
      <c r="D172" s="11" t="s">
        <v>194</v>
      </c>
      <c r="E172" s="24">
        <v>210.1</v>
      </c>
      <c r="F172" s="11">
        <v>1970</v>
      </c>
      <c r="G172" s="11">
        <v>1995</v>
      </c>
      <c r="H172" s="11" t="s">
        <v>7</v>
      </c>
      <c r="I172" s="11">
        <v>700</v>
      </c>
      <c r="J172" s="25">
        <f t="shared" ref="J172:J203" si="6">I172*E172</f>
        <v>147070</v>
      </c>
      <c r="K172" s="40"/>
      <c r="L172" s="25"/>
      <c r="M172" s="25"/>
      <c r="N172" s="25"/>
      <c r="O172" s="26"/>
      <c r="P172" s="26"/>
      <c r="Q172" s="26"/>
      <c r="R172" s="26"/>
    </row>
    <row r="173" spans="1:18" s="38" customFormat="1" x14ac:dyDescent="0.25">
      <c r="A173" s="26"/>
      <c r="B173" s="19">
        <v>171</v>
      </c>
      <c r="C173" s="11" t="s">
        <v>34</v>
      </c>
      <c r="D173" s="11" t="s">
        <v>35</v>
      </c>
      <c r="E173" s="24">
        <v>7488.8</v>
      </c>
      <c r="F173" s="11">
        <v>1915</v>
      </c>
      <c r="G173" s="11">
        <v>1970</v>
      </c>
      <c r="H173" s="11" t="s">
        <v>7</v>
      </c>
      <c r="I173" s="11">
        <v>700</v>
      </c>
      <c r="J173" s="25">
        <f t="shared" si="6"/>
        <v>5242160</v>
      </c>
      <c r="K173" s="40" t="s">
        <v>88</v>
      </c>
      <c r="L173" s="25"/>
      <c r="M173" s="25"/>
      <c r="N173" s="25"/>
      <c r="O173" s="26"/>
      <c r="P173" s="26"/>
      <c r="Q173" s="26"/>
      <c r="R173" s="26"/>
    </row>
    <row r="174" spans="1:18" s="38" customFormat="1" x14ac:dyDescent="0.25">
      <c r="A174" s="26"/>
      <c r="B174" s="19">
        <v>172</v>
      </c>
      <c r="C174" s="11" t="s">
        <v>36</v>
      </c>
      <c r="D174" s="11" t="s">
        <v>167</v>
      </c>
      <c r="E174" s="24">
        <v>751.9</v>
      </c>
      <c r="F174" s="11">
        <v>1974</v>
      </c>
      <c r="G174" s="11">
        <v>1974</v>
      </c>
      <c r="H174" s="11" t="s">
        <v>7</v>
      </c>
      <c r="I174" s="11">
        <v>600</v>
      </c>
      <c r="J174" s="25">
        <f t="shared" si="6"/>
        <v>451140</v>
      </c>
      <c r="K174" s="40" t="s">
        <v>88</v>
      </c>
      <c r="L174" s="25"/>
      <c r="M174" s="25"/>
      <c r="N174" s="25"/>
      <c r="O174" s="26"/>
      <c r="P174" s="26"/>
      <c r="Q174" s="26"/>
      <c r="R174" s="26"/>
    </row>
    <row r="175" spans="1:18" s="38" customFormat="1" x14ac:dyDescent="0.25">
      <c r="A175" s="26"/>
      <c r="B175" s="19">
        <v>173</v>
      </c>
      <c r="C175" s="11" t="s">
        <v>36</v>
      </c>
      <c r="D175" s="11" t="s">
        <v>164</v>
      </c>
      <c r="E175" s="24">
        <v>7.3</v>
      </c>
      <c r="F175" s="11">
        <v>1974</v>
      </c>
      <c r="G175" s="11">
        <v>1974</v>
      </c>
      <c r="H175" s="11" t="s">
        <v>7</v>
      </c>
      <c r="I175" s="11">
        <v>700</v>
      </c>
      <c r="J175" s="25">
        <f t="shared" si="6"/>
        <v>5110</v>
      </c>
      <c r="K175" s="40" t="s">
        <v>88</v>
      </c>
      <c r="L175" s="25"/>
      <c r="M175" s="25"/>
      <c r="N175" s="25"/>
      <c r="O175" s="26"/>
      <c r="P175" s="26"/>
      <c r="Q175" s="26"/>
      <c r="R175" s="26"/>
    </row>
    <row r="176" spans="1:18" s="38" customFormat="1" x14ac:dyDescent="0.25">
      <c r="A176" s="26"/>
      <c r="B176" s="19">
        <v>174</v>
      </c>
      <c r="C176" s="11" t="s">
        <v>36</v>
      </c>
      <c r="D176" s="46" t="s">
        <v>167</v>
      </c>
      <c r="E176" s="48">
        <v>54.7</v>
      </c>
      <c r="F176" s="11">
        <v>1974</v>
      </c>
      <c r="G176" s="11">
        <v>1974</v>
      </c>
      <c r="H176" s="11" t="s">
        <v>7</v>
      </c>
      <c r="I176" s="11">
        <v>600</v>
      </c>
      <c r="J176" s="25">
        <f t="shared" si="6"/>
        <v>32820</v>
      </c>
      <c r="K176" s="40" t="s">
        <v>88</v>
      </c>
      <c r="L176" s="25"/>
      <c r="M176" s="25"/>
      <c r="N176" s="25"/>
      <c r="O176" s="26"/>
      <c r="P176" s="26"/>
      <c r="Q176" s="26"/>
      <c r="R176" s="26"/>
    </row>
    <row r="177" spans="1:18" s="38" customFormat="1" x14ac:dyDescent="0.25">
      <c r="A177" s="26"/>
      <c r="B177" s="19">
        <v>175</v>
      </c>
      <c r="C177" s="11" t="s">
        <v>36</v>
      </c>
      <c r="D177" s="46" t="s">
        <v>195</v>
      </c>
      <c r="E177" s="48">
        <v>133.30000000000001</v>
      </c>
      <c r="F177" s="11">
        <v>1974</v>
      </c>
      <c r="G177" s="11">
        <v>1974</v>
      </c>
      <c r="H177" s="11" t="s">
        <v>7</v>
      </c>
      <c r="I177" s="11">
        <v>600</v>
      </c>
      <c r="J177" s="25">
        <f t="shared" si="6"/>
        <v>79980</v>
      </c>
      <c r="K177" s="40" t="s">
        <v>88</v>
      </c>
      <c r="L177" s="25"/>
      <c r="M177" s="25"/>
      <c r="N177" s="25"/>
      <c r="O177" s="26"/>
      <c r="P177" s="26"/>
      <c r="Q177" s="26"/>
      <c r="R177" s="26"/>
    </row>
    <row r="178" spans="1:18" s="38" customFormat="1" x14ac:dyDescent="0.25">
      <c r="A178" s="26"/>
      <c r="B178" s="19">
        <v>176</v>
      </c>
      <c r="C178" s="11" t="s">
        <v>37</v>
      </c>
      <c r="D178" s="46" t="s">
        <v>196</v>
      </c>
      <c r="E178" s="48">
        <v>1057.83</v>
      </c>
      <c r="F178" s="11">
        <v>1834</v>
      </c>
      <c r="G178" s="11">
        <v>1985</v>
      </c>
      <c r="H178" s="11" t="s">
        <v>7</v>
      </c>
      <c r="I178" s="11">
        <v>1000</v>
      </c>
      <c r="J178" s="25">
        <f t="shared" si="6"/>
        <v>1057830</v>
      </c>
      <c r="K178" s="40" t="s">
        <v>88</v>
      </c>
      <c r="L178" s="25"/>
      <c r="M178" s="25"/>
      <c r="N178" s="25"/>
      <c r="O178" s="26"/>
      <c r="P178" s="26"/>
      <c r="Q178" s="26"/>
      <c r="R178" s="26"/>
    </row>
    <row r="179" spans="1:18" s="38" customFormat="1" x14ac:dyDescent="0.25">
      <c r="A179" s="26"/>
      <c r="B179" s="19">
        <v>177</v>
      </c>
      <c r="C179" s="11" t="s">
        <v>197</v>
      </c>
      <c r="D179" s="11" t="s">
        <v>91</v>
      </c>
      <c r="E179" s="24">
        <v>5489.4</v>
      </c>
      <c r="F179" s="11">
        <v>1959</v>
      </c>
      <c r="G179" s="11">
        <v>1990</v>
      </c>
      <c r="H179" s="11" t="s">
        <v>7</v>
      </c>
      <c r="I179" s="11">
        <v>700</v>
      </c>
      <c r="J179" s="25">
        <f t="shared" si="6"/>
        <v>3842579.9999999995</v>
      </c>
      <c r="K179" s="40"/>
      <c r="L179" s="25"/>
      <c r="M179" s="25"/>
      <c r="N179" s="25"/>
      <c r="O179" s="26"/>
      <c r="P179" s="26"/>
      <c r="Q179" s="26"/>
      <c r="R179" s="26"/>
    </row>
    <row r="180" spans="1:18" s="38" customFormat="1" x14ac:dyDescent="0.25">
      <c r="A180" s="26"/>
      <c r="B180" s="19">
        <v>178</v>
      </c>
      <c r="C180" s="11" t="s">
        <v>38</v>
      </c>
      <c r="D180" s="11" t="s">
        <v>21</v>
      </c>
      <c r="E180" s="24">
        <v>1132.4000000000001</v>
      </c>
      <c r="F180" s="11">
        <v>1910</v>
      </c>
      <c r="G180" s="11">
        <v>1995</v>
      </c>
      <c r="H180" s="11" t="s">
        <v>39</v>
      </c>
      <c r="I180" s="11">
        <v>1000</v>
      </c>
      <c r="J180" s="25">
        <f t="shared" si="6"/>
        <v>1132400</v>
      </c>
      <c r="K180" s="40" t="s">
        <v>88</v>
      </c>
      <c r="L180" s="25"/>
      <c r="M180" s="25"/>
      <c r="N180" s="25"/>
      <c r="O180" s="26"/>
      <c r="P180" s="26"/>
      <c r="Q180" s="26"/>
      <c r="R180" s="26"/>
    </row>
    <row r="181" spans="1:18" s="38" customFormat="1" ht="25.5" x14ac:dyDescent="0.25">
      <c r="A181" s="26"/>
      <c r="B181" s="19">
        <v>179</v>
      </c>
      <c r="C181" s="11" t="s">
        <v>44</v>
      </c>
      <c r="D181" s="11" t="s">
        <v>198</v>
      </c>
      <c r="E181" s="24">
        <v>420.1</v>
      </c>
      <c r="F181" s="11">
        <v>1989</v>
      </c>
      <c r="G181" s="11">
        <v>1900</v>
      </c>
      <c r="H181" s="11" t="s">
        <v>40</v>
      </c>
      <c r="I181" s="11">
        <v>800</v>
      </c>
      <c r="J181" s="25">
        <f t="shared" si="6"/>
        <v>336080</v>
      </c>
      <c r="K181" s="40"/>
      <c r="L181" s="25"/>
      <c r="M181" s="25"/>
      <c r="N181" s="25"/>
      <c r="O181" s="26"/>
      <c r="P181" s="26"/>
      <c r="Q181" s="26"/>
      <c r="R181" s="26"/>
    </row>
    <row r="182" spans="1:18" s="38" customFormat="1" ht="25.5" x14ac:dyDescent="0.25">
      <c r="A182" s="26"/>
      <c r="B182" s="19">
        <v>180</v>
      </c>
      <c r="C182" s="11" t="s">
        <v>44</v>
      </c>
      <c r="D182" s="11" t="s">
        <v>148</v>
      </c>
      <c r="E182" s="24">
        <v>34.5</v>
      </c>
      <c r="F182" s="11">
        <v>1989</v>
      </c>
      <c r="G182" s="11">
        <v>1900</v>
      </c>
      <c r="H182" s="11" t="s">
        <v>40</v>
      </c>
      <c r="I182" s="11">
        <v>800</v>
      </c>
      <c r="J182" s="25">
        <f t="shared" si="6"/>
        <v>27600</v>
      </c>
      <c r="K182" s="40"/>
      <c r="L182" s="25"/>
      <c r="M182" s="25"/>
      <c r="N182" s="25"/>
      <c r="O182" s="26"/>
      <c r="P182" s="26"/>
      <c r="Q182" s="26"/>
      <c r="R182" s="26"/>
    </row>
    <row r="183" spans="1:18" s="38" customFormat="1" ht="25.5" x14ac:dyDescent="0.25">
      <c r="A183" s="26"/>
      <c r="B183" s="19">
        <v>181</v>
      </c>
      <c r="C183" s="11" t="s">
        <v>44</v>
      </c>
      <c r="D183" s="11" t="s">
        <v>127</v>
      </c>
      <c r="E183" s="24">
        <v>11.4</v>
      </c>
      <c r="F183" s="11">
        <v>1989</v>
      </c>
      <c r="G183" s="11">
        <v>1900</v>
      </c>
      <c r="H183" s="11" t="s">
        <v>40</v>
      </c>
      <c r="I183" s="11">
        <v>800</v>
      </c>
      <c r="J183" s="25">
        <f t="shared" si="6"/>
        <v>9120</v>
      </c>
      <c r="K183" s="40"/>
      <c r="L183" s="25"/>
      <c r="M183" s="25"/>
      <c r="N183" s="25"/>
      <c r="O183" s="26"/>
      <c r="P183" s="26"/>
      <c r="Q183" s="26"/>
      <c r="R183" s="26"/>
    </row>
    <row r="184" spans="1:18" s="38" customFormat="1" ht="30.75" customHeight="1" x14ac:dyDescent="0.25">
      <c r="A184" s="26"/>
      <c r="B184" s="19">
        <v>182</v>
      </c>
      <c r="C184" s="11" t="s">
        <v>203</v>
      </c>
      <c r="D184" s="9" t="s">
        <v>159</v>
      </c>
      <c r="E184" s="24">
        <v>961.2</v>
      </c>
      <c r="F184" s="11">
        <v>1963</v>
      </c>
      <c r="G184" s="11">
        <v>1990</v>
      </c>
      <c r="H184" s="11" t="s">
        <v>209</v>
      </c>
      <c r="I184" s="11">
        <v>800</v>
      </c>
      <c r="J184" s="25">
        <f t="shared" si="6"/>
        <v>768960</v>
      </c>
      <c r="K184" s="40"/>
      <c r="L184" s="25"/>
      <c r="M184" s="25"/>
      <c r="N184" s="25"/>
      <c r="O184" s="26"/>
      <c r="P184" s="26"/>
      <c r="Q184" s="26"/>
      <c r="R184" s="26"/>
    </row>
    <row r="185" spans="1:18" s="38" customFormat="1" ht="30.75" customHeight="1" x14ac:dyDescent="0.25">
      <c r="A185" s="26"/>
      <c r="B185" s="19">
        <v>183</v>
      </c>
      <c r="C185" s="11" t="s">
        <v>201</v>
      </c>
      <c r="D185" s="43" t="s">
        <v>200</v>
      </c>
      <c r="E185" s="24">
        <v>430.4</v>
      </c>
      <c r="F185" s="11">
        <v>1960</v>
      </c>
      <c r="G185" s="11">
        <v>1990</v>
      </c>
      <c r="H185" s="11" t="s">
        <v>209</v>
      </c>
      <c r="I185" s="11">
        <v>800</v>
      </c>
      <c r="J185" s="25">
        <f t="shared" si="6"/>
        <v>344320</v>
      </c>
      <c r="K185" s="40"/>
      <c r="L185" s="25"/>
      <c r="M185" s="25"/>
      <c r="N185" s="25"/>
      <c r="O185" s="26"/>
      <c r="P185" s="26"/>
      <c r="Q185" s="26"/>
      <c r="R185" s="26"/>
    </row>
    <row r="186" spans="1:18" s="38" customFormat="1" ht="30.75" customHeight="1" x14ac:dyDescent="0.25">
      <c r="A186" s="26"/>
      <c r="B186" s="19">
        <v>184</v>
      </c>
      <c r="C186" s="11" t="s">
        <v>202</v>
      </c>
      <c r="D186" s="43" t="s">
        <v>123</v>
      </c>
      <c r="E186" s="24">
        <v>151.9</v>
      </c>
      <c r="F186" s="11">
        <v>1978</v>
      </c>
      <c r="G186" s="11">
        <v>1990</v>
      </c>
      <c r="H186" s="11" t="s">
        <v>211</v>
      </c>
      <c r="I186" s="11">
        <v>800</v>
      </c>
      <c r="J186" s="25">
        <f t="shared" si="6"/>
        <v>121520</v>
      </c>
      <c r="K186" s="40"/>
      <c r="L186" s="25"/>
      <c r="M186" s="25"/>
      <c r="N186" s="25"/>
      <c r="O186" s="26"/>
      <c r="P186" s="26"/>
      <c r="Q186" s="26"/>
      <c r="R186" s="26"/>
    </row>
    <row r="187" spans="1:18" s="38" customFormat="1" ht="30.75" customHeight="1" x14ac:dyDescent="0.25">
      <c r="A187" s="26"/>
      <c r="B187" s="19">
        <v>185</v>
      </c>
      <c r="C187" s="11" t="s">
        <v>202</v>
      </c>
      <c r="D187" s="43" t="s">
        <v>159</v>
      </c>
      <c r="E187" s="24">
        <v>214.4</v>
      </c>
      <c r="F187" s="11">
        <v>1930</v>
      </c>
      <c r="G187" s="11">
        <v>1990</v>
      </c>
      <c r="H187" s="11" t="s">
        <v>209</v>
      </c>
      <c r="I187" s="11">
        <v>800</v>
      </c>
      <c r="J187" s="25">
        <f t="shared" si="6"/>
        <v>171520</v>
      </c>
      <c r="K187" s="40"/>
      <c r="L187" s="25"/>
      <c r="M187" s="25"/>
      <c r="N187" s="25"/>
      <c r="O187" s="26"/>
      <c r="P187" s="26"/>
      <c r="Q187" s="26"/>
      <c r="R187" s="26"/>
    </row>
    <row r="188" spans="1:18" s="38" customFormat="1" ht="30.75" customHeight="1" x14ac:dyDescent="0.25">
      <c r="A188" s="26"/>
      <c r="B188" s="19">
        <v>186</v>
      </c>
      <c r="C188" s="11" t="s">
        <v>204</v>
      </c>
      <c r="D188" s="9" t="s">
        <v>160</v>
      </c>
      <c r="E188" s="24">
        <v>1016</v>
      </c>
      <c r="F188" s="11">
        <v>1960</v>
      </c>
      <c r="G188" s="11">
        <v>1990</v>
      </c>
      <c r="H188" s="11" t="s">
        <v>209</v>
      </c>
      <c r="I188" s="11">
        <v>800</v>
      </c>
      <c r="J188" s="25">
        <f t="shared" si="6"/>
        <v>812800</v>
      </c>
      <c r="K188" s="40"/>
      <c r="L188" s="25"/>
      <c r="M188" s="25"/>
      <c r="N188" s="25"/>
      <c r="O188" s="26"/>
      <c r="P188" s="26"/>
      <c r="Q188" s="26"/>
      <c r="R188" s="26"/>
    </row>
    <row r="189" spans="1:18" s="38" customFormat="1" ht="30.75" customHeight="1" x14ac:dyDescent="0.25">
      <c r="A189" s="26"/>
      <c r="B189" s="19">
        <v>187</v>
      </c>
      <c r="C189" s="11" t="s">
        <v>205</v>
      </c>
      <c r="D189" s="43" t="s">
        <v>162</v>
      </c>
      <c r="E189" s="24">
        <v>804.8</v>
      </c>
      <c r="F189" s="11">
        <v>1960</v>
      </c>
      <c r="G189" s="11">
        <v>1990</v>
      </c>
      <c r="H189" s="11" t="s">
        <v>7</v>
      </c>
      <c r="I189" s="11">
        <v>800</v>
      </c>
      <c r="J189" s="25">
        <f t="shared" si="6"/>
        <v>643840</v>
      </c>
      <c r="K189" s="40"/>
      <c r="L189" s="25"/>
      <c r="M189" s="25"/>
      <c r="N189" s="25"/>
      <c r="O189" s="26"/>
      <c r="P189" s="26"/>
      <c r="Q189" s="26"/>
      <c r="R189" s="26"/>
    </row>
    <row r="190" spans="1:18" s="38" customFormat="1" ht="30.75" customHeight="1" x14ac:dyDescent="0.25">
      <c r="A190" s="26"/>
      <c r="B190" s="19">
        <v>188</v>
      </c>
      <c r="C190" s="11" t="s">
        <v>158</v>
      </c>
      <c r="D190" s="9" t="s">
        <v>161</v>
      </c>
      <c r="E190" s="24">
        <v>955.1</v>
      </c>
      <c r="F190" s="11">
        <v>1960</v>
      </c>
      <c r="G190" s="11">
        <v>1990</v>
      </c>
      <c r="H190" s="11" t="s">
        <v>211</v>
      </c>
      <c r="I190" s="11">
        <v>800</v>
      </c>
      <c r="J190" s="25">
        <f t="shared" si="6"/>
        <v>764080</v>
      </c>
      <c r="K190" s="40"/>
      <c r="L190" s="25"/>
      <c r="M190" s="25"/>
      <c r="N190" s="25"/>
      <c r="O190" s="26"/>
      <c r="P190" s="26"/>
      <c r="Q190" s="26"/>
      <c r="R190" s="26"/>
    </row>
    <row r="191" spans="1:18" s="38" customFormat="1" ht="30.75" customHeight="1" x14ac:dyDescent="0.25">
      <c r="A191" s="26"/>
      <c r="B191" s="19">
        <v>189</v>
      </c>
      <c r="C191" s="11" t="s">
        <v>158</v>
      </c>
      <c r="D191" s="43" t="s">
        <v>146</v>
      </c>
      <c r="E191" s="24">
        <v>13.5</v>
      </c>
      <c r="F191" s="11">
        <v>1949</v>
      </c>
      <c r="G191" s="11">
        <v>1990</v>
      </c>
      <c r="H191" s="11" t="s">
        <v>211</v>
      </c>
      <c r="I191" s="11">
        <v>800</v>
      </c>
      <c r="J191" s="25">
        <f t="shared" si="6"/>
        <v>10800</v>
      </c>
      <c r="K191" s="40"/>
      <c r="L191" s="25"/>
      <c r="M191" s="25"/>
      <c r="N191" s="25"/>
      <c r="O191" s="26"/>
      <c r="P191" s="26"/>
      <c r="Q191" s="26"/>
      <c r="R191" s="26"/>
    </row>
    <row r="192" spans="1:18" s="38" customFormat="1" x14ac:dyDescent="0.25">
      <c r="A192" s="26"/>
      <c r="B192" s="19">
        <v>190</v>
      </c>
      <c r="C192" s="11" t="s">
        <v>41</v>
      </c>
      <c r="D192" s="11" t="s">
        <v>6</v>
      </c>
      <c r="E192" s="24">
        <v>5984.8</v>
      </c>
      <c r="F192" s="11">
        <v>1970</v>
      </c>
      <c r="G192" s="11">
        <v>2005</v>
      </c>
      <c r="H192" s="11" t="s">
        <v>7</v>
      </c>
      <c r="I192" s="11">
        <v>800</v>
      </c>
      <c r="J192" s="25">
        <f t="shared" si="6"/>
        <v>4787840</v>
      </c>
      <c r="K192" s="40"/>
      <c r="L192" s="25"/>
      <c r="M192" s="25"/>
      <c r="N192" s="25"/>
      <c r="O192" s="26"/>
      <c r="P192" s="26"/>
      <c r="Q192" s="26"/>
      <c r="R192" s="26"/>
    </row>
    <row r="193" spans="1:18" s="38" customFormat="1" ht="27" customHeight="1" x14ac:dyDescent="0.25">
      <c r="A193" s="26"/>
      <c r="B193" s="19">
        <v>191</v>
      </c>
      <c r="C193" s="11" t="s">
        <v>156</v>
      </c>
      <c r="D193" s="9" t="s">
        <v>130</v>
      </c>
      <c r="E193" s="10">
        <v>133.5</v>
      </c>
      <c r="F193" s="11">
        <v>1925</v>
      </c>
      <c r="G193" s="11">
        <v>2005</v>
      </c>
      <c r="H193" s="11" t="s">
        <v>7</v>
      </c>
      <c r="I193" s="11">
        <v>800</v>
      </c>
      <c r="J193" s="25">
        <f t="shared" si="6"/>
        <v>106800</v>
      </c>
      <c r="K193" s="40"/>
      <c r="L193" s="25"/>
      <c r="M193" s="25"/>
      <c r="N193" s="25"/>
      <c r="O193" s="26"/>
      <c r="P193" s="26"/>
      <c r="Q193" s="26"/>
      <c r="R193" s="26"/>
    </row>
    <row r="194" spans="1:18" s="38" customFormat="1" ht="27" customHeight="1" x14ac:dyDescent="0.25">
      <c r="A194" s="26"/>
      <c r="B194" s="19">
        <v>192</v>
      </c>
      <c r="C194" s="11" t="s">
        <v>156</v>
      </c>
      <c r="D194" s="47" t="s">
        <v>144</v>
      </c>
      <c r="E194" s="10">
        <v>338.8</v>
      </c>
      <c r="F194" s="11">
        <v>1925</v>
      </c>
      <c r="G194" s="11">
        <v>1995</v>
      </c>
      <c r="H194" s="11" t="s">
        <v>157</v>
      </c>
      <c r="I194" s="11">
        <v>800</v>
      </c>
      <c r="J194" s="25">
        <f t="shared" si="6"/>
        <v>271040</v>
      </c>
      <c r="K194" s="40"/>
      <c r="L194" s="25"/>
      <c r="M194" s="25"/>
      <c r="N194" s="25"/>
      <c r="O194" s="26"/>
      <c r="P194" s="26"/>
      <c r="Q194" s="26"/>
      <c r="R194" s="26"/>
    </row>
    <row r="195" spans="1:18" s="38" customFormat="1" ht="27" customHeight="1" x14ac:dyDescent="0.25">
      <c r="A195" s="26"/>
      <c r="B195" s="19">
        <v>193</v>
      </c>
      <c r="C195" s="11" t="s">
        <v>199</v>
      </c>
      <c r="D195" s="50" t="s">
        <v>80</v>
      </c>
      <c r="E195" s="24">
        <v>3650.7</v>
      </c>
      <c r="F195" s="11">
        <v>1915</v>
      </c>
      <c r="G195" s="11">
        <v>1995</v>
      </c>
      <c r="H195" s="11" t="s">
        <v>7</v>
      </c>
      <c r="I195" s="11">
        <v>800</v>
      </c>
      <c r="J195" s="25">
        <f t="shared" si="6"/>
        <v>2920560</v>
      </c>
      <c r="K195" s="40" t="s">
        <v>88</v>
      </c>
      <c r="L195" s="25"/>
      <c r="M195" s="25"/>
      <c r="N195" s="25"/>
      <c r="O195" s="26"/>
      <c r="P195" s="26"/>
      <c r="Q195" s="26"/>
      <c r="R195" s="26"/>
    </row>
    <row r="196" spans="1:18" s="38" customFormat="1" ht="27" customHeight="1" x14ac:dyDescent="0.25">
      <c r="A196" s="26"/>
      <c r="B196" s="19">
        <v>194</v>
      </c>
      <c r="C196" s="11" t="s">
        <v>199</v>
      </c>
      <c r="D196" s="11" t="s">
        <v>200</v>
      </c>
      <c r="E196" s="24">
        <v>1871.5</v>
      </c>
      <c r="F196" s="11">
        <v>1915</v>
      </c>
      <c r="G196" s="11">
        <v>1995</v>
      </c>
      <c r="H196" s="11" t="s">
        <v>7</v>
      </c>
      <c r="I196" s="11">
        <v>800</v>
      </c>
      <c r="J196" s="25">
        <f t="shared" si="6"/>
        <v>1497200</v>
      </c>
      <c r="K196" s="40" t="s">
        <v>88</v>
      </c>
      <c r="L196" s="25"/>
      <c r="M196" s="25"/>
      <c r="N196" s="25"/>
      <c r="O196" s="26"/>
      <c r="P196" s="26"/>
      <c r="Q196" s="26"/>
      <c r="R196" s="26"/>
    </row>
    <row r="197" spans="1:18" s="38" customFormat="1" ht="27" customHeight="1" x14ac:dyDescent="0.25">
      <c r="A197" s="26"/>
      <c r="B197" s="19">
        <v>195</v>
      </c>
      <c r="C197" s="11" t="s">
        <v>199</v>
      </c>
      <c r="D197" s="11" t="s">
        <v>167</v>
      </c>
      <c r="E197" s="24">
        <v>288</v>
      </c>
      <c r="F197" s="11">
        <v>1915</v>
      </c>
      <c r="G197" s="11">
        <v>1995</v>
      </c>
      <c r="H197" s="11" t="s">
        <v>7</v>
      </c>
      <c r="I197" s="11">
        <v>800</v>
      </c>
      <c r="J197" s="25">
        <f t="shared" si="6"/>
        <v>230400</v>
      </c>
      <c r="K197" s="40"/>
      <c r="L197" s="25"/>
      <c r="M197" s="25"/>
      <c r="N197" s="25"/>
      <c r="O197" s="26"/>
      <c r="P197" s="26"/>
      <c r="Q197" s="26"/>
      <c r="R197" s="26"/>
    </row>
    <row r="198" spans="1:18" s="38" customFormat="1" ht="27" customHeight="1" x14ac:dyDescent="0.25">
      <c r="A198" s="26"/>
      <c r="B198" s="19">
        <v>196</v>
      </c>
      <c r="C198" s="11" t="s">
        <v>199</v>
      </c>
      <c r="D198" s="11" t="s">
        <v>167</v>
      </c>
      <c r="E198" s="24">
        <v>101.2</v>
      </c>
      <c r="F198" s="11">
        <v>1915</v>
      </c>
      <c r="G198" s="11">
        <v>1995</v>
      </c>
      <c r="H198" s="11" t="s">
        <v>7</v>
      </c>
      <c r="I198" s="11">
        <v>800</v>
      </c>
      <c r="J198" s="25">
        <f t="shared" si="6"/>
        <v>80960</v>
      </c>
      <c r="K198" s="40"/>
      <c r="L198" s="25"/>
      <c r="M198" s="25"/>
      <c r="N198" s="25"/>
      <c r="O198" s="26"/>
      <c r="P198" s="26"/>
      <c r="Q198" s="26"/>
      <c r="R198" s="26"/>
    </row>
    <row r="199" spans="1:18" s="38" customFormat="1" ht="27" customHeight="1" x14ac:dyDescent="0.25">
      <c r="A199" s="26"/>
      <c r="B199" s="19">
        <v>197</v>
      </c>
      <c r="C199" s="11" t="s">
        <v>134</v>
      </c>
      <c r="D199" s="11" t="s">
        <v>12</v>
      </c>
      <c r="E199" s="24">
        <v>3220.6</v>
      </c>
      <c r="F199" s="11">
        <v>1920</v>
      </c>
      <c r="G199" s="11">
        <v>1995</v>
      </c>
      <c r="H199" s="11" t="s">
        <v>7</v>
      </c>
      <c r="I199" s="11">
        <v>800</v>
      </c>
      <c r="J199" s="25">
        <f t="shared" si="6"/>
        <v>2576480</v>
      </c>
      <c r="K199" s="40" t="s">
        <v>88</v>
      </c>
      <c r="L199" s="25"/>
      <c r="M199" s="25"/>
      <c r="N199" s="25"/>
      <c r="O199" s="26"/>
      <c r="P199" s="26"/>
      <c r="Q199" s="26"/>
      <c r="R199" s="26"/>
    </row>
    <row r="200" spans="1:18" s="38" customFormat="1" ht="27" customHeight="1" x14ac:dyDescent="0.25">
      <c r="A200" s="26"/>
      <c r="B200" s="19">
        <v>198</v>
      </c>
      <c r="C200" s="11" t="s">
        <v>136</v>
      </c>
      <c r="D200" s="11" t="s">
        <v>6</v>
      </c>
      <c r="E200" s="24">
        <v>3440.7</v>
      </c>
      <c r="F200" s="11">
        <v>1970</v>
      </c>
      <c r="G200" s="11">
        <v>2005</v>
      </c>
      <c r="H200" s="11" t="s">
        <v>7</v>
      </c>
      <c r="I200" s="11">
        <v>800</v>
      </c>
      <c r="J200" s="25">
        <f t="shared" si="6"/>
        <v>2752560</v>
      </c>
      <c r="K200" s="40" t="s">
        <v>88</v>
      </c>
      <c r="L200" s="25"/>
      <c r="M200" s="25"/>
      <c r="N200" s="25"/>
      <c r="O200" s="26"/>
      <c r="P200" s="26"/>
      <c r="Q200" s="26"/>
      <c r="R200" s="26"/>
    </row>
    <row r="201" spans="1:18" s="38" customFormat="1" ht="27" customHeight="1" x14ac:dyDescent="0.25">
      <c r="A201" s="26"/>
      <c r="B201" s="19">
        <v>199</v>
      </c>
      <c r="C201" s="11" t="s">
        <v>138</v>
      </c>
      <c r="D201" s="11" t="s">
        <v>137</v>
      </c>
      <c r="E201" s="24">
        <v>33.700000000000003</v>
      </c>
      <c r="F201" s="11">
        <v>1970</v>
      </c>
      <c r="G201" s="11">
        <v>2005</v>
      </c>
      <c r="H201" s="11" t="s">
        <v>7</v>
      </c>
      <c r="I201" s="11">
        <v>800</v>
      </c>
      <c r="J201" s="25">
        <f t="shared" si="6"/>
        <v>26960.000000000004</v>
      </c>
      <c r="K201" s="40" t="s">
        <v>88</v>
      </c>
      <c r="L201" s="25"/>
      <c r="M201" s="25"/>
      <c r="N201" s="25"/>
      <c r="O201" s="26"/>
      <c r="P201" s="26"/>
      <c r="Q201" s="26"/>
      <c r="R201" s="26"/>
    </row>
    <row r="202" spans="1:18" s="38" customFormat="1" ht="27" customHeight="1" x14ac:dyDescent="0.25">
      <c r="A202" s="26"/>
      <c r="B202" s="19">
        <v>200</v>
      </c>
      <c r="C202" s="11" t="s">
        <v>135</v>
      </c>
      <c r="D202" s="11" t="s">
        <v>6</v>
      </c>
      <c r="E202" s="24">
        <v>3614</v>
      </c>
      <c r="F202" s="11">
        <v>1910</v>
      </c>
      <c r="G202" s="11">
        <v>2005</v>
      </c>
      <c r="H202" s="11" t="s">
        <v>7</v>
      </c>
      <c r="I202" s="11">
        <v>800</v>
      </c>
      <c r="J202" s="25">
        <f t="shared" si="6"/>
        <v>2891200</v>
      </c>
      <c r="K202" s="40" t="s">
        <v>88</v>
      </c>
      <c r="L202" s="25"/>
      <c r="M202" s="25"/>
      <c r="N202" s="25"/>
      <c r="O202" s="26"/>
      <c r="P202" s="26"/>
      <c r="Q202" s="26"/>
      <c r="R202" s="26"/>
    </row>
    <row r="203" spans="1:18" s="38" customFormat="1" ht="27" customHeight="1" x14ac:dyDescent="0.25">
      <c r="A203" s="26"/>
      <c r="B203" s="19">
        <v>201</v>
      </c>
      <c r="C203" s="11" t="s">
        <v>133</v>
      </c>
      <c r="D203" s="11" t="s">
        <v>79</v>
      </c>
      <c r="E203" s="24">
        <v>125.8</v>
      </c>
      <c r="F203" s="11">
        <v>1910</v>
      </c>
      <c r="G203" s="11">
        <v>2005</v>
      </c>
      <c r="H203" s="11" t="s">
        <v>7</v>
      </c>
      <c r="I203" s="11">
        <v>800</v>
      </c>
      <c r="J203" s="25">
        <f t="shared" si="6"/>
        <v>100640</v>
      </c>
      <c r="K203" s="40" t="s">
        <v>88</v>
      </c>
      <c r="L203" s="25"/>
      <c r="M203" s="25"/>
      <c r="N203" s="25"/>
      <c r="O203" s="26"/>
      <c r="P203" s="26"/>
      <c r="Q203" s="26"/>
      <c r="R203" s="26"/>
    </row>
    <row r="204" spans="1:18" s="38" customFormat="1" ht="27" customHeight="1" x14ac:dyDescent="0.25">
      <c r="A204" s="26"/>
      <c r="B204" s="19">
        <v>202</v>
      </c>
      <c r="C204" s="11" t="s">
        <v>140</v>
      </c>
      <c r="D204" s="11" t="s">
        <v>142</v>
      </c>
      <c r="E204" s="24">
        <v>93.9</v>
      </c>
      <c r="F204" s="11">
        <v>1970</v>
      </c>
      <c r="G204" s="11">
        <v>2005</v>
      </c>
      <c r="H204" s="11" t="s">
        <v>7</v>
      </c>
      <c r="I204" s="11">
        <v>800</v>
      </c>
      <c r="J204" s="25">
        <f t="shared" ref="J204:J205" si="7">I204*E204</f>
        <v>75120</v>
      </c>
      <c r="K204" s="40" t="s">
        <v>88</v>
      </c>
      <c r="L204" s="25"/>
      <c r="M204" s="25"/>
      <c r="N204" s="25"/>
      <c r="O204" s="26"/>
      <c r="P204" s="26"/>
      <c r="Q204" s="26"/>
      <c r="R204" s="26"/>
    </row>
    <row r="205" spans="1:18" s="41" customFormat="1" ht="27" customHeight="1" x14ac:dyDescent="0.25">
      <c r="A205" s="39"/>
      <c r="B205" s="19">
        <v>203</v>
      </c>
      <c r="C205" s="11" t="s">
        <v>139</v>
      </c>
      <c r="D205" s="11" t="s">
        <v>236</v>
      </c>
      <c r="E205" s="24">
        <v>144.1</v>
      </c>
      <c r="F205" s="11">
        <v>1985</v>
      </c>
      <c r="G205" s="11">
        <v>2005</v>
      </c>
      <c r="H205" s="11" t="s">
        <v>7</v>
      </c>
      <c r="I205" s="11">
        <v>800</v>
      </c>
      <c r="J205" s="25">
        <f t="shared" si="7"/>
        <v>115280</v>
      </c>
      <c r="K205" s="40" t="s">
        <v>88</v>
      </c>
      <c r="L205" s="25"/>
      <c r="M205" s="25"/>
      <c r="N205" s="25"/>
      <c r="O205" s="39"/>
      <c r="P205" s="39"/>
      <c r="Q205" s="39"/>
      <c r="R205" s="39"/>
    </row>
    <row r="206" spans="1:18" x14ac:dyDescent="0.25">
      <c r="A206" s="26"/>
      <c r="B206" s="54"/>
      <c r="C206" s="55"/>
      <c r="D206" s="56"/>
      <c r="E206" s="21">
        <f>SUM(E3:E205)</f>
        <v>275250.4599999999</v>
      </c>
      <c r="F206" s="22"/>
      <c r="G206" s="22"/>
      <c r="H206" s="22"/>
      <c r="I206" s="22"/>
      <c r="J206" s="23">
        <f>SUM(J3:J205)</f>
        <v>236300856</v>
      </c>
      <c r="K206" s="44"/>
      <c r="L206" s="45"/>
      <c r="M206" s="45"/>
      <c r="N206" s="45"/>
    </row>
    <row r="207" spans="1:18" x14ac:dyDescent="0.25">
      <c r="A207" s="26"/>
    </row>
    <row r="208" spans="1:18" ht="15.75" x14ac:dyDescent="0.25">
      <c r="A208" s="26"/>
      <c r="E208" s="29" t="s">
        <v>240</v>
      </c>
      <c r="H208" s="30" t="s">
        <v>241</v>
      </c>
      <c r="I208" s="57" t="s">
        <v>242</v>
      </c>
      <c r="L208" s="32" t="s">
        <v>241</v>
      </c>
    </row>
  </sheetData>
  <sortState ref="C3:N205">
    <sortCondition ref="C3:C205"/>
  </sortState>
  <customSheetViews>
    <customSheetView guid="{9F579236-DB17-46B5-AA23-6785D5227120}" showPageBreaks="1">
      <pane xSplit="2" ySplit="2" topLeftCell="C195" activePane="bottomRight" state="frozen"/>
      <selection pane="bottomRight" activeCell="L208" sqref="L208"/>
      <pageMargins left="0.70866141732283472" right="0.70866141732283472" top="0.74803149606299213" bottom="0.74803149606299213" header="0.31496062992125984" footer="0.31496062992125984"/>
      <printOptions headings="1" gridLines="1"/>
      <pageSetup paperSize="9" scale="55" fitToWidth="2" orientation="landscape" r:id="rId1"/>
      <headerFooter>
        <oddHeader>&amp;C6.pielikums “Apdrošināmo objektu saraksts” LU iepirkuma “Latvijas Universitātes nekustamo īpašumu apdrošināšana” nolikumam id. Nr. LU 2018/30_I</oddHeader>
      </headerFooter>
    </customSheetView>
    <customSheetView guid="{C117CBFE-6621-4092-A659-CC855CFF3AF0}">
      <pane xSplit="2" ySplit="2" topLeftCell="C193" activePane="bottomRight" state="frozen"/>
      <selection pane="bottomRight" activeCell="K197" sqref="K197"/>
      <pageMargins left="0.70866141732283472" right="0.70866141732283472" top="0.74803149606299213" bottom="0.74803149606299213" header="0.31496062992125984" footer="0.31496062992125984"/>
      <pageSetup paperSize="9" scale="55" fitToWidth="2" orientation="portrait" r:id="rId2"/>
    </customSheetView>
    <customSheetView guid="{DE13DA90-F952-423B-BA0F-FF43C6CC88AF}">
      <selection activeCell="H7" sqref="H7"/>
      <pageMargins left="0.23622047244094491" right="0.23622047244094491" top="0.74803149606299213" bottom="0.74803149606299213" header="0.31496062992125984" footer="0.31496062992125984"/>
      <printOptions horizontalCentered="1"/>
      <pageSetup paperSize="9" scale="55" fitToWidth="2" orientation="portrait" r:id="rId3"/>
    </customSheetView>
    <customSheetView guid="{4FDA306E-9218-4784-94FC-BAF523FEDF2E}">
      <selection activeCell="K195" sqref="K195"/>
      <pageMargins left="0.70866141732283472" right="0.70866141732283472" top="0.74803149606299213" bottom="0.74803149606299213" header="0.31496062992125984" footer="0.31496062992125984"/>
      <pageSetup paperSize="9" scale="55" fitToWidth="2" orientation="portrait" r:id="rId4"/>
    </customSheetView>
    <customSheetView guid="{EAB2F4C5-16CA-4F49-A949-42E83297E4CD}" topLeftCell="A73">
      <selection activeCell="L82" sqref="L82"/>
      <pageMargins left="0.70866141732283472" right="0.70866141732283472" top="0.74803149606299213" bottom="0.74803149606299213" header="0.31496062992125984" footer="0.31496062992125984"/>
      <pageSetup paperSize="9" scale="55" fitToWidth="2" orientation="portrait" r:id="rId5"/>
    </customSheetView>
    <customSheetView guid="{CF3419A5-D130-44B2-A837-B962ED1CA65C}">
      <selection activeCell="D1" sqref="D1"/>
      <pageMargins left="0.70866141732283472" right="0.70866141732283472" top="0.74803149606299213" bottom="0.74803149606299213" header="0.31496062992125984" footer="0.31496062992125984"/>
      <pageSetup paperSize="9" scale="55" fitToWidth="2" orientation="portrait" r:id="rId6"/>
    </customSheetView>
    <customSheetView guid="{E1BB089E-CC57-440E-B37F-8DD951163A21}" showPageBreaks="1">
      <selection activeCell="H7" sqref="H7"/>
      <pageMargins left="0.23622047244094491" right="0.23622047244094491" top="0.74803149606299213" bottom="0.74803149606299213" header="0.31496062992125984" footer="0.31496062992125984"/>
      <printOptions horizontalCentered="1"/>
      <pageSetup paperSize="9" scale="55" fitToWidth="2" orientation="portrait" r:id="rId7"/>
    </customSheetView>
    <customSheetView guid="{70D55FD8-1CC5-47D3-B65A-358AEC150725}">
      <selection activeCell="N198" sqref="N198"/>
      <pageMargins left="0.23622047244094491" right="0.23622047244094491" top="0.74803149606299213" bottom="0.74803149606299213" header="0.31496062992125984" footer="0.31496062992125984"/>
      <printOptions horizontalCentered="1"/>
      <pageSetup paperSize="9" scale="55" fitToWidth="2" orientation="portrait" r:id="rId8"/>
    </customSheetView>
    <customSheetView guid="{A8084198-6441-4678-9428-9AC51EED348B}" showPageBreaks="1" topLeftCell="A187">
      <selection activeCell="F207" sqref="F207"/>
      <pageMargins left="0.23622047244094491" right="0.23622047244094491" top="0.74803149606299213" bottom="0.74803149606299213" header="0.31496062992125984" footer="0.31496062992125984"/>
      <printOptions horizontalCentered="1"/>
      <pageSetup paperSize="9" scale="50" fitToWidth="2" orientation="landscape" r:id="rId9"/>
    </customSheetView>
  </customSheetViews>
  <mergeCells count="1">
    <mergeCell ref="B206:D206"/>
  </mergeCells>
  <printOptions headings="1" gridLines="1"/>
  <pageMargins left="0.70866141732283472" right="0.70866141732283472" top="0.74803149606299213" bottom="0.74803149606299213" header="0.31496062992125984" footer="0.31496062992125984"/>
  <pageSetup paperSize="9" scale="55" fitToWidth="2" orientation="landscape" r:id="rId10"/>
  <headerFooter>
    <oddHeader>&amp;C6.pielikums “Apdrošināmo objektu saraksts” LU iepirkuma “Latvijas Universitātes nekustamo īpašumu apdrošināšana” nolikumam id. Nr. LU 2018/30_I</oddHeader>
  </headerFooter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A29" sqref="A29"/>
    </sheetView>
  </sheetViews>
  <sheetFormatPr defaultRowHeight="15" x14ac:dyDescent="0.25"/>
  <sheetData>
    <row r="1" spans="1:1" ht="15.75" x14ac:dyDescent="0.25">
      <c r="A1" s="1" t="s">
        <v>93</v>
      </c>
    </row>
    <row r="2" spans="1:1" ht="15.75" x14ac:dyDescent="0.25">
      <c r="A2" s="1" t="s">
        <v>94</v>
      </c>
    </row>
    <row r="3" spans="1:1" ht="15.75" x14ac:dyDescent="0.25">
      <c r="A3" s="1" t="s">
        <v>95</v>
      </c>
    </row>
    <row r="4" spans="1:1" ht="15.75" x14ac:dyDescent="0.25">
      <c r="A4" s="2" t="s">
        <v>96</v>
      </c>
    </row>
    <row r="5" spans="1:1" ht="15.75" x14ac:dyDescent="0.25">
      <c r="A5" s="2" t="s">
        <v>97</v>
      </c>
    </row>
    <row r="6" spans="1:1" ht="15.75" x14ac:dyDescent="0.25">
      <c r="A6" s="2" t="s">
        <v>98</v>
      </c>
    </row>
    <row r="7" spans="1:1" ht="15.75" x14ac:dyDescent="0.25">
      <c r="A7" s="2" t="s">
        <v>99</v>
      </c>
    </row>
    <row r="8" spans="1:1" ht="15.75" x14ac:dyDescent="0.25">
      <c r="A8" s="2" t="s">
        <v>100</v>
      </c>
    </row>
    <row r="9" spans="1:1" ht="15.75" x14ac:dyDescent="0.25">
      <c r="A9" s="2" t="s">
        <v>101</v>
      </c>
    </row>
    <row r="10" spans="1:1" ht="15.75" x14ac:dyDescent="0.25">
      <c r="A10" s="2" t="s">
        <v>102</v>
      </c>
    </row>
    <row r="11" spans="1:1" ht="15.75" x14ac:dyDescent="0.25">
      <c r="A11" s="2" t="s">
        <v>103</v>
      </c>
    </row>
    <row r="12" spans="1:1" ht="15.75" x14ac:dyDescent="0.25">
      <c r="A12" s="2" t="s">
        <v>104</v>
      </c>
    </row>
    <row r="13" spans="1:1" ht="15.75" x14ac:dyDescent="0.25">
      <c r="A13" s="2" t="s">
        <v>105</v>
      </c>
    </row>
    <row r="14" spans="1:1" ht="15.75" x14ac:dyDescent="0.25">
      <c r="A14" s="2" t="s">
        <v>106</v>
      </c>
    </row>
    <row r="15" spans="1:1" ht="15.75" x14ac:dyDescent="0.25">
      <c r="A15" s="2" t="s">
        <v>105</v>
      </c>
    </row>
    <row r="16" spans="1:1" ht="15.75" x14ac:dyDescent="0.25">
      <c r="A16" s="2" t="s">
        <v>107</v>
      </c>
    </row>
    <row r="17" spans="1:1" ht="15.75" x14ac:dyDescent="0.25">
      <c r="A17" s="2" t="s">
        <v>108</v>
      </c>
    </row>
    <row r="18" spans="1:1" ht="15.75" x14ac:dyDescent="0.25">
      <c r="A18" s="2" t="s">
        <v>108</v>
      </c>
    </row>
    <row r="19" spans="1:1" ht="15.75" x14ac:dyDescent="0.25">
      <c r="A19" s="2" t="s">
        <v>109</v>
      </c>
    </row>
    <row r="20" spans="1:1" ht="15.75" x14ac:dyDescent="0.25">
      <c r="A20" s="2" t="s">
        <v>110</v>
      </c>
    </row>
    <row r="21" spans="1:1" ht="15.75" x14ac:dyDescent="0.25">
      <c r="A21" s="3" t="s">
        <v>111</v>
      </c>
    </row>
    <row r="22" spans="1:1" ht="15.75" x14ac:dyDescent="0.25">
      <c r="A22" s="4" t="s">
        <v>31</v>
      </c>
    </row>
    <row r="23" spans="1:1" ht="15.75" x14ac:dyDescent="0.25">
      <c r="A23" s="5" t="s">
        <v>38</v>
      </c>
    </row>
    <row r="24" spans="1:1" ht="15.75" x14ac:dyDescent="0.25">
      <c r="A24" s="6" t="s">
        <v>112</v>
      </c>
    </row>
    <row r="25" spans="1:1" ht="15.75" x14ac:dyDescent="0.25">
      <c r="A25" s="7" t="s">
        <v>113</v>
      </c>
    </row>
    <row r="26" spans="1:1" ht="15.75" x14ac:dyDescent="0.25">
      <c r="A26" s="7" t="s">
        <v>114</v>
      </c>
    </row>
    <row r="27" spans="1:1" ht="15.75" x14ac:dyDescent="0.25">
      <c r="A27" s="4" t="s">
        <v>115</v>
      </c>
    </row>
    <row r="28" spans="1:1" ht="15.75" x14ac:dyDescent="0.25">
      <c r="A28" s="8" t="s">
        <v>116</v>
      </c>
    </row>
  </sheetData>
  <customSheetViews>
    <customSheetView guid="{9F579236-DB17-46B5-AA23-6785D5227120}">
      <selection activeCell="A29" sqref="A29"/>
      <pageMargins left="0.7" right="0.7" top="0.75" bottom="0.75" header="0.3" footer="0.3"/>
      <pageSetup paperSize="9" orientation="portrait" r:id="rId1"/>
    </customSheetView>
    <customSheetView guid="{C117CBFE-6621-4092-A659-CC855CFF3AF0}">
      <selection activeCell="A29" sqref="A29"/>
      <pageMargins left="0.7" right="0.7" top="0.75" bottom="0.75" header="0.3" footer="0.3"/>
      <pageSetup paperSize="9" orientation="portrait" r:id="rId2"/>
    </customSheetView>
    <customSheetView guid="{DE13DA90-F952-423B-BA0F-FF43C6CC88AF}">
      <selection activeCell="A29" sqref="A29"/>
      <pageMargins left="0.7" right="0.7" top="0.75" bottom="0.75" header="0.3" footer="0.3"/>
      <pageSetup paperSize="9" orientation="portrait" r:id="rId3"/>
    </customSheetView>
    <customSheetView guid="{4FDA306E-9218-4784-94FC-BAF523FEDF2E}">
      <selection activeCell="A29" sqref="A29"/>
      <pageMargins left="0.7" right="0.7" top="0.75" bottom="0.75" header="0.3" footer="0.3"/>
      <pageSetup paperSize="9" orientation="portrait" r:id="rId4"/>
    </customSheetView>
    <customSheetView guid="{EAB2F4C5-16CA-4F49-A949-42E83297E4CD}">
      <selection activeCell="A29" sqref="A29"/>
      <pageMargins left="0.7" right="0.7" top="0.75" bottom="0.75" header="0.3" footer="0.3"/>
      <pageSetup paperSize="9" orientation="portrait" r:id="rId5"/>
    </customSheetView>
    <customSheetView guid="{CF3419A5-D130-44B2-A837-B962ED1CA65C}">
      <selection activeCell="A29" sqref="A29"/>
      <pageMargins left="0.7" right="0.7" top="0.75" bottom="0.75" header="0.3" footer="0.3"/>
      <pageSetup paperSize="9" orientation="portrait" r:id="rId6"/>
    </customSheetView>
    <customSheetView guid="{E1BB089E-CC57-440E-B37F-8DD951163A21}">
      <selection activeCell="A29" sqref="A29"/>
      <pageMargins left="0.7" right="0.7" top="0.75" bottom="0.75" header="0.3" footer="0.3"/>
      <pageSetup paperSize="9" orientation="portrait" r:id="rId7"/>
    </customSheetView>
    <customSheetView guid="{70D55FD8-1CC5-47D3-B65A-358AEC150725}">
      <selection activeCell="A29" sqref="A29"/>
      <pageMargins left="0.7" right="0.7" top="0.75" bottom="0.75" header="0.3" footer="0.3"/>
      <pageSetup paperSize="9" orientation="portrait" r:id="rId8"/>
    </customSheetView>
    <customSheetView guid="{A8084198-6441-4678-9428-9AC51EED348B}">
      <selection activeCell="A29" sqref="A29"/>
      <pageMargins left="0.7" right="0.7" top="0.75" bottom="0.75" header="0.3" footer="0.3"/>
      <pageSetup paperSize="9" orientation="portrait" r:id="rId9"/>
    </customSheetView>
  </customSheetViews>
  <pageMargins left="0.7" right="0.7" top="0.75" bottom="0.75" header="0.3" footer="0.3"/>
  <pageSetup paperSize="9"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9F579236-DB17-46B5-AA23-6785D5227120}" state="veryHidden">
      <pageMargins left="0.7" right="0.7" top="0.75" bottom="0.75" header="0.3" footer="0.3"/>
    </customSheetView>
    <customSheetView guid="{C117CBFE-6621-4092-A659-CC855CFF3AF0}" state="veryHidden">
      <pageMargins left="0.7" right="0.7" top="0.75" bottom="0.75" header="0.3" footer="0.3"/>
    </customSheetView>
    <customSheetView guid="{DE13DA90-F952-423B-BA0F-FF43C6CC88AF}" state="veryHidden">
      <pageMargins left="0.7" right="0.7" top="0.75" bottom="0.75" header="0.3" footer="0.3"/>
    </customSheetView>
    <customSheetView guid="{E1BB089E-CC57-440E-B37F-8DD951163A21}" state="veryHidden">
      <pageMargins left="0.7" right="0.7" top="0.75" bottom="0.75" header="0.3" footer="0.3"/>
    </customSheetView>
    <customSheetView guid="{70D55FD8-1CC5-47D3-B65A-358AEC150725}" state="veryHidden">
      <pageMargins left="0.7" right="0.7" top="0.75" bottom="0.75" header="0.3" footer="0.3"/>
    </customSheetView>
    <customSheetView guid="{A8084198-6441-4678-9428-9AC51EED348B}" state="very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wsSortMap1.xml><?xml version="1.0" encoding="utf-8"?>
<worksheetSortMap xmlns="http://schemas.microsoft.com/office/excel/2006/main">
  <rowSortMap ref="A8:XFD205" count="198">
    <row newVal="7" oldVal="9"/>
    <row newVal="8" oldVal="10"/>
    <row newVal="9" oldVal="11"/>
    <row newVal="10" oldVal="12"/>
    <row newVal="11" oldVal="13"/>
    <row newVal="12" oldVal="14"/>
    <row newVal="13" oldVal="15"/>
    <row newVal="14" oldVal="16"/>
    <row newVal="15" oldVal="158"/>
    <row newVal="16" oldVal="159"/>
    <row newVal="17" oldVal="160"/>
    <row newVal="18" oldVal="161"/>
    <row newVal="19" oldVal="162"/>
    <row newVal="20" oldVal="163"/>
    <row newVal="21" oldVal="164"/>
    <row newVal="22" oldVal="17"/>
    <row newVal="23" oldVal="18"/>
    <row newVal="24" oldVal="19"/>
    <row newVal="25" oldVal="126"/>
    <row newVal="26" oldVal="153"/>
    <row newVal="27" oldVal="154"/>
    <row newVal="28" oldVal="155"/>
    <row newVal="29" oldVal="156"/>
    <row newVal="30" oldVal="157"/>
    <row newVal="31" oldVal="20"/>
    <row newVal="32" oldVal="21"/>
    <row newVal="33" oldVal="22"/>
    <row newVal="34" oldVal="23"/>
    <row newVal="35" oldVal="24"/>
    <row newVal="36" oldVal="25"/>
    <row newVal="37" oldVal="26"/>
    <row newVal="38" oldVal="27"/>
    <row newVal="39" oldVal="28"/>
    <row newVal="40" oldVal="29"/>
    <row newVal="41" oldVal="30"/>
    <row newVal="42" oldVal="31"/>
    <row newVal="43" oldVal="55"/>
    <row newVal="44" oldVal="127"/>
    <row newVal="45" oldVal="189"/>
    <row newVal="46" oldVal="191"/>
    <row newVal="47" oldVal="203"/>
    <row newVal="48" oldVal="7"/>
    <row newVal="49" oldVal="8"/>
    <row newVal="50" oldVal="32"/>
    <row newVal="51" oldVal="33"/>
    <row newVal="52" oldVal="34"/>
    <row newVal="53" oldVal="35"/>
    <row newVal="54" oldVal="36"/>
    <row newVal="55" oldVal="37"/>
    <row newVal="56" oldVal="38"/>
    <row newVal="57" oldVal="39"/>
    <row newVal="58" oldVal="40"/>
    <row newVal="59" oldVal="41"/>
    <row newVal="60" oldVal="200"/>
    <row newVal="61" oldVal="42"/>
    <row newVal="62" oldVal="44"/>
    <row newVal="63" oldVal="45"/>
    <row newVal="64" oldVal="46"/>
    <row newVal="65" oldVal="47"/>
    <row newVal="66" oldVal="48"/>
    <row newVal="67" oldVal="49"/>
    <row newVal="68" oldVal="50"/>
    <row newVal="69" oldVal="52"/>
    <row newVal="70" oldVal="53"/>
    <row newVal="71" oldVal="54"/>
    <row newVal="72" oldVal="56"/>
    <row newVal="73" oldVal="57"/>
    <row newVal="74" oldVal="58"/>
    <row newVal="75" oldVal="59"/>
    <row newVal="76" oldVal="60"/>
    <row newVal="77" oldVal="61"/>
    <row newVal="78" oldVal="62"/>
    <row newVal="79" oldVal="63"/>
    <row newVal="80" oldVal="68"/>
    <row newVal="81" oldVal="69"/>
    <row newVal="82" oldVal="70"/>
    <row newVal="83" oldVal="71"/>
    <row newVal="84" oldVal="72"/>
    <row newVal="85" oldVal="73"/>
    <row newVal="86" oldVal="74"/>
    <row newVal="87" oldVal="75"/>
    <row newVal="88" oldVal="76"/>
    <row newVal="89" oldVal="77"/>
    <row newVal="90" oldVal="78"/>
    <row newVal="91" oldVal="43"/>
    <row newVal="92" oldVal="51"/>
    <row newVal="93" oldVal="79"/>
    <row newVal="94" oldVal="80"/>
    <row newVal="95" oldVal="81"/>
    <row newVal="96" oldVal="82"/>
    <row newVal="97" oldVal="83"/>
    <row newVal="98" oldVal="84"/>
    <row newVal="99" oldVal="85"/>
    <row newVal="100" oldVal="201"/>
    <row newVal="101" oldVal="202"/>
    <row newVal="102" oldVal="86"/>
    <row newVal="103" oldVal="87"/>
    <row newVal="104" oldVal="88"/>
    <row newVal="105" oldVal="89"/>
    <row newVal="106" oldVal="90"/>
    <row newVal="107" oldVal="91"/>
    <row newVal="108" oldVal="92"/>
    <row newVal="109" oldVal="106"/>
    <row newVal="110" oldVal="107"/>
    <row newVal="111" oldVal="108"/>
    <row newVal="112" oldVal="109"/>
    <row newVal="113" oldVal="110"/>
    <row newVal="114" oldVal="111"/>
    <row newVal="115" oldVal="112"/>
    <row newVal="116" oldVal="113"/>
    <row newVal="117" oldVal="114"/>
    <row newVal="118" oldVal="115"/>
    <row newVal="119" oldVal="116"/>
    <row newVal="120" oldVal="117"/>
    <row newVal="121" oldVal="93"/>
    <row newVal="122" oldVal="94"/>
    <row newVal="123" oldVal="95"/>
    <row newVal="124" oldVal="96"/>
    <row newVal="125" oldVal="97"/>
    <row newVal="126" oldVal="98"/>
    <row newVal="127" oldVal="99"/>
    <row newVal="128" oldVal="100"/>
    <row newVal="129" oldVal="101"/>
    <row newVal="130" oldVal="102"/>
    <row newVal="131" oldVal="103"/>
    <row newVal="132" oldVal="104"/>
    <row newVal="133" oldVal="105"/>
    <row newVal="134" oldVal="66"/>
    <row newVal="135" oldVal="204"/>
    <row newVal="136" oldVal="118"/>
    <row newVal="137" oldVal="120"/>
    <row newVal="138" oldVal="119"/>
    <row newVal="139" oldVal="121"/>
    <row newVal="140" oldVal="122"/>
    <row newVal="141" oldVal="123"/>
    <row newVal="142" oldVal="124"/>
    <row newVal="143" oldVal="125"/>
    <row newVal="144" oldVal="128"/>
    <row newVal="145" oldVal="129"/>
    <row newVal="146" oldVal="130"/>
    <row newVal="147" oldVal="131"/>
    <row newVal="148" oldVal="132"/>
    <row newVal="149" oldVal="133"/>
    <row newVal="150" oldVal="134"/>
    <row newVal="151" oldVal="135"/>
    <row newVal="152" oldVal="136"/>
    <row newVal="153" oldVal="137"/>
    <row newVal="154" oldVal="138"/>
    <row newVal="155" oldVal="139"/>
    <row newVal="156" oldVal="140"/>
    <row newVal="157" oldVal="141"/>
    <row newVal="158" oldVal="142"/>
    <row newVal="159" oldVal="143"/>
    <row newVal="160" oldVal="144"/>
    <row newVal="161" oldVal="145"/>
    <row newVal="162" oldVal="67"/>
    <row newVal="163" oldVal="146"/>
    <row newVal="164" oldVal="147"/>
    <row newVal="165" oldVal="148"/>
    <row newVal="166" oldVal="149"/>
    <row newVal="167" oldVal="150"/>
    <row newVal="168" oldVal="151"/>
    <row newVal="169" oldVal="152"/>
    <row newVal="170" oldVal="165"/>
    <row newVal="171" oldVal="166"/>
    <row newVal="172" oldVal="167"/>
    <row newVal="173" oldVal="168"/>
    <row newVal="174" oldVal="169"/>
    <row newVal="175" oldVal="170"/>
    <row newVal="176" oldVal="171"/>
    <row newVal="177" oldVal="172"/>
    <row newVal="178" oldVal="173"/>
    <row newVal="179" oldVal="174"/>
    <row newVal="180" oldVal="175"/>
    <row newVal="181" oldVal="176"/>
    <row newVal="182" oldVal="177"/>
    <row newVal="183" oldVal="192"/>
    <row newVal="184" oldVal="196"/>
    <row newVal="185" oldVal="197"/>
    <row newVal="186" oldVal="198"/>
    <row newVal="187" oldVal="193"/>
    <row newVal="188" oldVal="195"/>
    <row newVal="189" oldVal="194"/>
    <row newVal="190" oldVal="199"/>
    <row newVal="191" oldVal="178"/>
    <row newVal="192" oldVal="64"/>
    <row newVal="193" oldVal="65"/>
    <row newVal="194" oldVal="179"/>
    <row newVal="195" oldVal="180"/>
    <row newVal="196" oldVal="181"/>
    <row newVal="197" oldVal="182"/>
    <row newVal="198" oldVal="184"/>
    <row newVal="199" oldVal="190"/>
    <row newVal="200" oldVal="186"/>
    <row newVal="201" oldVal="183"/>
    <row newVal="202" oldVal="185"/>
    <row newVal="203" oldVal="188"/>
    <row newVal="204" oldVal="187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</dc:creator>
  <cp:lastModifiedBy>Ojārs Stelpe</cp:lastModifiedBy>
  <cp:lastPrinted>2018-05-15T11:37:19Z</cp:lastPrinted>
  <dcterms:created xsi:type="dcterms:W3CDTF">2016-02-03T13:01:31Z</dcterms:created>
  <dcterms:modified xsi:type="dcterms:W3CDTF">2018-05-15T11:37:37Z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86f00eac563f4cc5a4478da40fd2e347</vt:lpwstr>
  </property>
</Properties>
</file>