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2600" windowHeight="11640"/>
  </bookViews>
  <sheets>
    <sheet name="koptame" sheetId="1" r:id="rId1"/>
    <sheet name="kopsavilkums" sheetId="2" r:id="rId2"/>
    <sheet name="1" sheetId="3" r:id="rId3"/>
    <sheet name="2" sheetId="5" r:id="rId4"/>
    <sheet name="3" sheetId="6" r:id="rId5"/>
    <sheet name="Sheet1" sheetId="7" r:id="rId6"/>
  </sheets>
  <definedNames>
    <definedName name="____Kom3">#REF!</definedName>
    <definedName name="___Kom3">#REF!</definedName>
    <definedName name="___nez1">#REF!</definedName>
    <definedName name="__Kom3">#REF!</definedName>
    <definedName name="__nez1">#REF!</definedName>
    <definedName name="_Kom3">#REF!</definedName>
    <definedName name="_nez1">#REF!</definedName>
    <definedName name="coefic.">#REF!</definedName>
    <definedName name="coefic._10">#REF!</definedName>
    <definedName name="coefic._11">#REF!</definedName>
    <definedName name="coefic._12">#REF!</definedName>
    <definedName name="coefic._13">#REF!</definedName>
    <definedName name="coefic._14">#REF!</definedName>
    <definedName name="coefic._15">#REF!</definedName>
    <definedName name="coefic._16">#REF!</definedName>
    <definedName name="coefic._17">#REF!</definedName>
    <definedName name="coefic._2">#REF!</definedName>
    <definedName name="coefic._3">#REF!</definedName>
    <definedName name="coefic._4">#REF!</definedName>
    <definedName name="coefic._5">#REF!</definedName>
    <definedName name="coefic._6">#REF!</definedName>
    <definedName name="coefic._7">#REF!</definedName>
    <definedName name="coefic._8">#REF!</definedName>
    <definedName name="coefic._9">#REF!</definedName>
    <definedName name="d">#REF!</definedName>
    <definedName name="dfgfgh">#REF!</definedName>
    <definedName name="erfeer">#REF!</definedName>
    <definedName name="es">#REF!</definedName>
    <definedName name="fdf">#REF!</definedName>
    <definedName name="fed">#REF!</definedName>
    <definedName name="fsdrff">#REF!</definedName>
    <definedName name="ghh">#REF!</definedName>
    <definedName name="hthh">#REF!</definedName>
    <definedName name="koef.">#REF!</definedName>
    <definedName name="koef._10">#REF!</definedName>
    <definedName name="koef._11">#REF!</definedName>
    <definedName name="koef._12">#REF!</definedName>
    <definedName name="koef._13">#REF!</definedName>
    <definedName name="koef._14">#REF!</definedName>
    <definedName name="koef._15">#REF!</definedName>
    <definedName name="koef._16">#REF!</definedName>
    <definedName name="koef._17">#REF!</definedName>
    <definedName name="koef._2">#REF!</definedName>
    <definedName name="koef._3">#REF!</definedName>
    <definedName name="koef._4">#REF!</definedName>
    <definedName name="koef._5">#REF!</definedName>
    <definedName name="koef._6">#REF!</definedName>
    <definedName name="koef._7">#REF!</definedName>
    <definedName name="koef._8">#REF!</definedName>
    <definedName name="koef._9">#REF!</definedName>
    <definedName name="Kom3_10">#REF!</definedName>
    <definedName name="Kom3_11">#REF!</definedName>
    <definedName name="Kom3_12">#REF!</definedName>
    <definedName name="Kom3_13">#REF!</definedName>
    <definedName name="Kom3_14">#REF!</definedName>
    <definedName name="Kom3_15">#REF!</definedName>
    <definedName name="Kom3_16">#REF!</definedName>
    <definedName name="Kom3_17">#REF!</definedName>
    <definedName name="Kom3_2">#REF!</definedName>
    <definedName name="Kom3_3">#REF!</definedName>
    <definedName name="Kom3_4">#REF!</definedName>
    <definedName name="Kom3_5">#REF!</definedName>
    <definedName name="Kom3_6">#REF!</definedName>
    <definedName name="Kom3_7">#REF!</definedName>
    <definedName name="Kom3_8">#REF!</definedName>
    <definedName name="Kom3_9">#REF!</definedName>
    <definedName name="ned">#REF!</definedName>
    <definedName name="nez">#REF!</definedName>
    <definedName name="nez.">#REF!</definedName>
    <definedName name="_xlnm.Print_Area" localSheetId="2">'1'!$A$1:$O$27</definedName>
    <definedName name="_xlnm.Print_Area" localSheetId="3">'2'!$A$1:$O$47</definedName>
    <definedName name="_xlnm.Print_Area" localSheetId="1">kopsavilkums!$A$1:$I$34</definedName>
    <definedName name="_xlnm.Print_Area" localSheetId="0">koptame!$A$1:$D$24</definedName>
    <definedName name="_xlnm.Print_Titles" localSheetId="2">'1'!$10:$11</definedName>
    <definedName name="qqqq">#REF!</definedName>
  </definedNames>
  <calcPr calcId="114210" fullCalcOnLoad="1"/>
</workbook>
</file>

<file path=xl/calcChain.xml><?xml version="1.0" encoding="utf-8"?>
<calcChain xmlns="http://schemas.openxmlformats.org/spreadsheetml/2006/main">
  <c r="B24" i="6"/>
  <c r="B23"/>
  <c r="C17" i="2"/>
  <c r="O19" i="6"/>
  <c r="E25" i="3"/>
  <c r="E40" i="5"/>
  <c r="D40"/>
  <c r="E25" i="6"/>
  <c r="D25" i="3"/>
  <c r="C25"/>
  <c r="C40" i="5"/>
  <c r="B39"/>
  <c r="B38"/>
  <c r="B23" i="3"/>
  <c r="B22"/>
  <c r="B18" i="1"/>
  <c r="B17"/>
  <c r="C6" i="2"/>
  <c r="C4" i="1"/>
  <c r="K16" i="6"/>
  <c r="M16"/>
  <c r="N16"/>
  <c r="N18"/>
  <c r="G16"/>
  <c r="L16"/>
  <c r="K15"/>
  <c r="L15"/>
  <c r="M15"/>
  <c r="N15"/>
  <c r="C7"/>
  <c r="C6" i="5"/>
  <c r="C25" i="6"/>
  <c r="M18"/>
  <c r="M19"/>
  <c r="K18"/>
  <c r="L18"/>
  <c r="J16"/>
  <c r="O16"/>
  <c r="O15"/>
  <c r="M31" i="5"/>
  <c r="G28"/>
  <c r="G14"/>
  <c r="K13" i="3"/>
  <c r="G13"/>
  <c r="O18" i="6"/>
  <c r="G27" i="5"/>
  <c r="J27"/>
  <c r="G22"/>
  <c r="J22"/>
  <c r="D12"/>
  <c r="D23"/>
  <c r="K15"/>
  <c r="K19"/>
  <c r="K20"/>
  <c r="K24"/>
  <c r="K25"/>
  <c r="K27"/>
  <c r="K31"/>
  <c r="D26"/>
  <c r="K26"/>
  <c r="M15"/>
  <c r="N15"/>
  <c r="M19"/>
  <c r="N19"/>
  <c r="M20"/>
  <c r="N20"/>
  <c r="M24"/>
  <c r="N24"/>
  <c r="M25"/>
  <c r="N25"/>
  <c r="L27"/>
  <c r="M27"/>
  <c r="N27"/>
  <c r="N31"/>
  <c r="G15"/>
  <c r="J15"/>
  <c r="O15"/>
  <c r="G16"/>
  <c r="G17"/>
  <c r="J17"/>
  <c r="G18"/>
  <c r="G19"/>
  <c r="L19"/>
  <c r="G20"/>
  <c r="L20"/>
  <c r="G21"/>
  <c r="G23"/>
  <c r="G24"/>
  <c r="L24"/>
  <c r="G25"/>
  <c r="L25"/>
  <c r="G26"/>
  <c r="J26"/>
  <c r="O27"/>
  <c r="G29"/>
  <c r="J29"/>
  <c r="G30"/>
  <c r="J30"/>
  <c r="G31"/>
  <c r="D30"/>
  <c r="N30"/>
  <c r="D18"/>
  <c r="N18"/>
  <c r="K23"/>
  <c r="J13" i="3"/>
  <c r="N26" i="5"/>
  <c r="L18"/>
  <c r="O26"/>
  <c r="M18"/>
  <c r="K18"/>
  <c r="K30"/>
  <c r="O30"/>
  <c r="M30"/>
  <c r="J31"/>
  <c r="O31"/>
  <c r="L31"/>
  <c r="L23"/>
  <c r="N23"/>
  <c r="M23"/>
  <c r="L15"/>
  <c r="J25"/>
  <c r="O25"/>
  <c r="L30"/>
  <c r="J14"/>
  <c r="J28"/>
  <c r="L26"/>
  <c r="M26"/>
  <c r="J24"/>
  <c r="O24"/>
  <c r="J23"/>
  <c r="O23"/>
  <c r="J21"/>
  <c r="J20"/>
  <c r="O20"/>
  <c r="J19"/>
  <c r="O19"/>
  <c r="J18"/>
  <c r="O18"/>
  <c r="J16"/>
  <c r="D17"/>
  <c r="D29"/>
  <c r="D28"/>
  <c r="D21"/>
  <c r="L21"/>
  <c r="D16"/>
  <c r="L16"/>
  <c r="D22"/>
  <c r="D14"/>
  <c r="N13" i="3"/>
  <c r="M13"/>
  <c r="L13"/>
  <c r="R15"/>
  <c r="Q15"/>
  <c r="S15"/>
  <c r="K14" i="5"/>
  <c r="N14"/>
  <c r="G15" i="2"/>
  <c r="H15"/>
  <c r="F15"/>
  <c r="I15"/>
  <c r="O22" i="5"/>
  <c r="M14"/>
  <c r="N28"/>
  <c r="L28"/>
  <c r="K28"/>
  <c r="M28"/>
  <c r="L14"/>
  <c r="K22"/>
  <c r="N22"/>
  <c r="M22"/>
  <c r="M29"/>
  <c r="N29"/>
  <c r="K29"/>
  <c r="O28"/>
  <c r="L29"/>
  <c r="O29"/>
  <c r="L22"/>
  <c r="N16"/>
  <c r="K16"/>
  <c r="M16"/>
  <c r="M17"/>
  <c r="N17"/>
  <c r="K17"/>
  <c r="O14"/>
  <c r="M21"/>
  <c r="N21"/>
  <c r="K21"/>
  <c r="O16"/>
  <c r="O21"/>
  <c r="L17"/>
  <c r="O17"/>
  <c r="O13" i="3"/>
  <c r="K33" i="5"/>
  <c r="I16" i="2"/>
  <c r="N20" i="6"/>
  <c r="H17" i="2"/>
  <c r="O32" i="5"/>
  <c r="O33"/>
  <c r="N32"/>
  <c r="N33"/>
  <c r="H16" i="2"/>
  <c r="M32" i="5"/>
  <c r="M33"/>
  <c r="M34"/>
  <c r="L32"/>
  <c r="L33"/>
  <c r="O13"/>
  <c r="N13"/>
  <c r="M13"/>
  <c r="L13"/>
  <c r="A16" i="2"/>
  <c r="A17"/>
  <c r="N15" i="3"/>
  <c r="N16"/>
  <c r="M15"/>
  <c r="M16"/>
  <c r="L15"/>
  <c r="L16"/>
  <c r="K15"/>
  <c r="K16"/>
  <c r="H19" i="2"/>
  <c r="O16" i="3"/>
  <c r="F16" i="2"/>
  <c r="L35" i="5"/>
  <c r="M35"/>
  <c r="G16" i="2"/>
  <c r="L18" i="3"/>
  <c r="N18"/>
  <c r="O15"/>
  <c r="M20" i="6"/>
  <c r="G17" i="2"/>
  <c r="G19"/>
  <c r="N35" i="5"/>
  <c r="O35"/>
  <c r="M18" i="3"/>
  <c r="O37" i="5"/>
  <c r="E16" i="2"/>
  <c r="O18" i="3"/>
  <c r="O20"/>
  <c r="E15" i="2"/>
  <c r="L20" i="6"/>
  <c r="F17" i="2"/>
  <c r="I17"/>
  <c r="I19"/>
  <c r="I10"/>
  <c r="F19"/>
  <c r="E22"/>
  <c r="O20" i="6"/>
  <c r="E17" i="2"/>
  <c r="E19"/>
  <c r="E21"/>
  <c r="E20"/>
  <c r="O22" i="6"/>
  <c r="E23" i="2"/>
  <c r="E24"/>
  <c r="E25"/>
  <c r="I9"/>
  <c r="D10" i="1"/>
  <c r="D12"/>
  <c r="D13"/>
  <c r="D14"/>
</calcChain>
</file>

<file path=xl/sharedStrings.xml><?xml version="1.0" encoding="utf-8"?>
<sst xmlns="http://schemas.openxmlformats.org/spreadsheetml/2006/main" count="180" uniqueCount="92">
  <si>
    <t>Nr.                                p.k</t>
  </si>
  <si>
    <t>Objekta nosaukums</t>
  </si>
  <si>
    <t>Kopā</t>
  </si>
  <si>
    <t>Objekta nosaukums:</t>
  </si>
  <si>
    <t>Objekta adrese:</t>
  </si>
  <si>
    <t>Kopējā darbietilpība, c/h</t>
  </si>
  <si>
    <t>Nr.                  p.k.</t>
  </si>
  <si>
    <t>Kods, tāmes Nr.</t>
  </si>
  <si>
    <t>Darba veids vai konstruktīvā elementa nosaukums</t>
  </si>
  <si>
    <t>Tai skaitā</t>
  </si>
  <si>
    <t>Kopā:</t>
  </si>
  <si>
    <t>Pavisam kopā:</t>
  </si>
  <si>
    <t>Nr.p.k.</t>
  </si>
  <si>
    <t>Darba nosaukums</t>
  </si>
  <si>
    <t>Mērvienība</t>
  </si>
  <si>
    <t>Daudzums</t>
  </si>
  <si>
    <t xml:space="preserve">Vienības izmaksas  </t>
  </si>
  <si>
    <t>Kopā uz visu apjomu</t>
  </si>
  <si>
    <t>laika norma         (c/st)</t>
  </si>
  <si>
    <t>darbietilpība   (c/st)</t>
  </si>
  <si>
    <t>Peļņa:</t>
  </si>
  <si>
    <t>BŪVNIECĪBAS KOPTĀME</t>
  </si>
  <si>
    <t>BŪVDARBI</t>
  </si>
  <si>
    <t>Darba devēja sociālais nodoklis:</t>
  </si>
  <si>
    <t>Darbietilpība            / c/h /</t>
  </si>
  <si>
    <t>Tiešās izmaksas kopā:</t>
  </si>
  <si>
    <t>m²</t>
  </si>
  <si>
    <t>kompl</t>
  </si>
  <si>
    <t>gab</t>
  </si>
  <si>
    <t>Virsizdevumi t.sk. darba aizsardzība:</t>
  </si>
  <si>
    <t>aizsargaudums</t>
  </si>
  <si>
    <t>Ietves noma (atļauju nokārto būvuzņēmējs)</t>
  </si>
  <si>
    <t>Saudzējošā fasādes sienu un elementu tirīšana ar ūdens spiediena strūklu (Karcher Max pro vai  analogu), trauslu dzegas un citu veidojumu fragmantu demontāža; trausu apmetumu noskaldīšana, trauslu un bojātu veidojumu demontāžā</t>
  </si>
  <si>
    <t>Gruntēšana ar dziļumgrunti kaļķa apmetuma virmas nostirpināšānai</t>
  </si>
  <si>
    <t>Sienas un logu aiļu apmetuma remonts</t>
  </si>
  <si>
    <t>t/m</t>
  </si>
  <si>
    <t>Dekoratīvo rustu un logu veidojumu formu atjaunošana  pēc šablona</t>
  </si>
  <si>
    <t>Dekorātīvo veidojumu formu un šablonu izgatavošana</t>
  </si>
  <si>
    <t>Sienu, logu aiļu, karnīzes špāktelēšana, slīpēšana</t>
  </si>
  <si>
    <t>Fasādes gruntēšana</t>
  </si>
  <si>
    <t>Skārda detaļas: logu un dzegu palodžu, sadriķu jumti, vertikālo tekņu - demontāžā un jaunu montāža</t>
  </si>
  <si>
    <t>PVN (21%):</t>
  </si>
  <si>
    <t>Lokālā tāme Nr. 1</t>
  </si>
  <si>
    <t>Lokālā tāme Nr. 2</t>
  </si>
  <si>
    <t>Lokālā tāme Nr. 3</t>
  </si>
  <si>
    <t>Pasūtītājs:</t>
  </si>
  <si>
    <t>darba samaksas likme     (EUR/h)</t>
  </si>
  <si>
    <t xml:space="preserve">darba alga               (EUR)  </t>
  </si>
  <si>
    <t>materiāli               (EUR)</t>
  </si>
  <si>
    <t xml:space="preserve">mehānismi        (EUR)  </t>
  </si>
  <si>
    <t xml:space="preserve">Kopā    EUR  </t>
  </si>
  <si>
    <t>darba alga                                 (EUR)</t>
  </si>
  <si>
    <t>materiāli                                            (EUR)</t>
  </si>
  <si>
    <t>mehānismi                                     (EUR)</t>
  </si>
  <si>
    <t>summa                 (EUR)</t>
  </si>
  <si>
    <t>Z.A. Meierovica bulvāris 12, Rīga, Latvija</t>
  </si>
  <si>
    <t>Ielas fasāde</t>
  </si>
  <si>
    <t>Gājēju tuneļa uzstādīšana</t>
  </si>
  <si>
    <t>Sastatņu noma, piegāde, aizvešana</t>
  </si>
  <si>
    <t>Ārējo sastatņu montāža-demontāža</t>
  </si>
  <si>
    <t>mēn</t>
  </si>
  <si>
    <t>Metāla kalumu pagraba logiem atjaunošana</t>
  </si>
  <si>
    <t>Aizsargauduma uzstādīšana uz sastatnēm  logu aizklāšana</t>
  </si>
  <si>
    <t>Logu aizklāšana</t>
  </si>
  <si>
    <t xml:space="preserve">Objekta izmaksas                                     /EUR /  </t>
  </si>
  <si>
    <t>Tāmes izmaksas              / EUR /</t>
  </si>
  <si>
    <t>darba alga                / EUR /</t>
  </si>
  <si>
    <t>materiāli             / EUR /</t>
  </si>
  <si>
    <t>mehānismi              / EUR /</t>
  </si>
  <si>
    <t>Latvijas Universitāte, Reģ. Nr.: 3341000218, Raiņa bulvāris 19, Rīga, LV-1586, Latvija</t>
  </si>
  <si>
    <t>Pasūtītāja rezerve:</t>
  </si>
  <si>
    <t>Trūkušo dekorātīvo veidojumu dzegai, portiku, un karnīzes izgatavošana un tā montāžā vai formu atjaunošana</t>
  </si>
  <si>
    <t>Parādes durvju remonts</t>
  </si>
  <si>
    <t>Fasādes sienu, karnīzes un veidojumu, t.sk. logu rāmju ārpuses krāsošana vairākos toņos- atbilstosi fasādes pases specifikācijai</t>
  </si>
  <si>
    <t>Ēkas parādes durvju remonts atbilstoši tehniskās specifikācijas noteikumiem</t>
  </si>
  <si>
    <t>kmpl</t>
  </si>
  <si>
    <t xml:space="preserve">Ielas fasāde </t>
  </si>
  <si>
    <t>krāsā iezīmētos laukus!</t>
  </si>
  <si>
    <t>Materiālu un  būvgružu transporta izdevumi %:</t>
  </si>
  <si>
    <t>Materiālu un  būvgružu transporta izdevumi  %:</t>
  </si>
  <si>
    <t xml:space="preserve">Kopsavilkuma aprēķini </t>
  </si>
  <si>
    <t>Pretendents</t>
  </si>
  <si>
    <t>Nosaukums, paraksts, paraksta atšifrējums, z.v.</t>
  </si>
  <si>
    <t>Pretendents __________________________________________________________________</t>
  </si>
  <si>
    <t xml:space="preserve">N.B. Datorā aizpildīt tikai </t>
  </si>
  <si>
    <t>Par kopējo summu, EUR</t>
  </si>
  <si>
    <t>Sastādīja: ______________</t>
  </si>
  <si>
    <t>Sert Nr. _______________</t>
  </si>
  <si>
    <t>LU ēkas Z.A.Meierovica bulv 12, Rīgā ielas fasādes krāsu pases izstrāde un saskaņošana, ielas fasādes 739 m² remonts, parādes durvju remonts</t>
  </si>
  <si>
    <t>Fasādes krāsu pases izstrāde un saskaņošana</t>
  </si>
  <si>
    <t>Ielas fasādes remonts 739 m2</t>
  </si>
  <si>
    <t xml:space="preserve">Fasādes krāsu pases izstrāde un saskaņošana </t>
  </si>
</sst>
</file>

<file path=xl/styles.xml><?xml version="1.0" encoding="utf-8"?>
<styleSheet xmlns="http://schemas.openxmlformats.org/spreadsheetml/2006/main">
  <numFmts count="17">
    <numFmt numFmtId="41" formatCode="_-* #,##0_-;\-* #,##0_-;_-* &quot;-&quot;_-;_-@_-"/>
    <numFmt numFmtId="43" formatCode="_-* #,##0.00_-;\-* #,##0.00_-;_-* &quot;-&quot;??_-;_-@_-"/>
    <numFmt numFmtId="164" formatCode="#,##0.00\ _L_s"/>
    <numFmt numFmtId="165" formatCode="#,##0.0000000000000"/>
    <numFmt numFmtId="166" formatCode="_-* #,##0&quot;$&quot;_-;\-* #,##0&quot;$&quot;_-;_-* &quot;-&quot;&quot;$&quot;_-;_-@_-"/>
    <numFmt numFmtId="167" formatCode="_-* #,##0.00&quot;$&quot;_-;\-* #,##0.00&quot;$&quot;_-;_-* &quot;-&quot;??&quot;$&quot;_-;_-@_-"/>
    <numFmt numFmtId="168" formatCode="m\o\n\th\ d\,\ yyyy"/>
    <numFmt numFmtId="169" formatCode="_-[$€-2]\ * #,##0.00_-;\-[$€-2]\ * #,##0.00_-;_-[$€-2]\ * &quot;-&quot;??_-"/>
    <numFmt numFmtId="170" formatCode="#.00"/>
    <numFmt numFmtId="171" formatCode="#."/>
    <numFmt numFmtId="172" formatCode="&quot;See Note &quot;\ #"/>
    <numFmt numFmtId="173" formatCode="_-&quot;£&quot;* #,##0_-;\-&quot;£&quot;* #,##0_-;_-&quot;£&quot;* &quot;-&quot;_-;_-@_-"/>
    <numFmt numFmtId="174" formatCode="_-&quot;£&quot;* #,##0.00_-;\-&quot;£&quot;* #,##0.00_-;_-&quot;£&quot;* &quot;-&quot;??_-;_-@_-"/>
    <numFmt numFmtId="175" formatCode="_(* #,##0.00_);_(* \(#,##0.00\);_(* \-??_);_(@_)"/>
    <numFmt numFmtId="176" formatCode="_-* #,##0.00\ _L_s_-;\-* #,##0.00\ _L_s_-;_-* &quot;-&quot;??\ _L_s_-;_-@_-"/>
    <numFmt numFmtId="177" formatCode="_-* #,##0.00_р_._-;\-* #,##0.00_р_._-;_-* &quot;-&quot;??_р_._-;_-@_-"/>
    <numFmt numFmtId="178" formatCode="0.0"/>
  </numFmts>
  <fonts count="60">
    <font>
      <sz val="10"/>
      <name val="Arial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u/>
      <sz val="10"/>
      <color indexed="12"/>
      <name val="Arial"/>
      <family val="2"/>
      <charset val="186"/>
    </font>
    <font>
      <sz val="11"/>
      <color indexed="9"/>
      <name val="Calibri"/>
      <family val="2"/>
      <charset val="186"/>
    </font>
    <font>
      <sz val="11"/>
      <color indexed="8"/>
      <name val="Calibri"/>
      <family val="2"/>
      <charset val="186"/>
    </font>
    <font>
      <sz val="10"/>
      <name val="Arial Cyr"/>
      <charset val="204"/>
    </font>
    <font>
      <b/>
      <sz val="11"/>
      <color indexed="52"/>
      <name val="Calibri"/>
      <family val="2"/>
      <charset val="186"/>
    </font>
    <font>
      <sz val="11"/>
      <color indexed="10"/>
      <name val="Calibri"/>
      <family val="2"/>
      <charset val="186"/>
    </font>
    <font>
      <sz val="1"/>
      <color indexed="8"/>
      <name val="Courier"/>
      <family val="1"/>
      <charset val="186"/>
    </font>
    <font>
      <sz val="10"/>
      <name val="Baltica"/>
    </font>
    <font>
      <b/>
      <sz val="1"/>
      <color indexed="8"/>
      <name val="Courier"/>
      <family val="1"/>
      <charset val="186"/>
    </font>
    <font>
      <b/>
      <sz val="18"/>
      <name val="ITCCenturyBookT"/>
    </font>
    <font>
      <b/>
      <sz val="14"/>
      <name val="ITCCenturyBookT"/>
    </font>
    <font>
      <sz val="14"/>
      <name val="ITCCenturyBookT"/>
    </font>
    <font>
      <sz val="11"/>
      <color indexed="62"/>
      <name val="Calibri"/>
      <family val="2"/>
      <charset val="186"/>
    </font>
    <font>
      <b/>
      <sz val="11"/>
      <color indexed="63"/>
      <name val="Calibri"/>
      <family val="2"/>
      <charset val="186"/>
    </font>
    <font>
      <sz val="11"/>
      <color indexed="17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8"/>
      <color indexed="56"/>
      <name val="Cambria"/>
      <family val="2"/>
      <charset val="186"/>
    </font>
    <font>
      <sz val="10"/>
      <name val="Helv"/>
    </font>
    <font>
      <i/>
      <sz val="11"/>
      <color indexed="23"/>
      <name val="Calibri"/>
      <family val="2"/>
      <charset val="186"/>
    </font>
    <font>
      <b/>
      <sz val="11"/>
      <color indexed="9"/>
      <name val="Calibri"/>
      <family val="2"/>
      <charset val="186"/>
    </font>
    <font>
      <sz val="9"/>
      <name val="TextBook"/>
    </font>
    <font>
      <sz val="11"/>
      <color indexed="52"/>
      <name val="Calibri"/>
      <family val="2"/>
      <charset val="186"/>
    </font>
    <font>
      <sz val="11"/>
      <color indexed="20"/>
      <name val="Calibri"/>
      <family val="2"/>
      <charset val="186"/>
    </font>
    <font>
      <sz val="8"/>
      <name val="Helv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2"/>
      <name val="Courier"/>
      <family val="1"/>
      <charset val="186"/>
    </font>
    <font>
      <sz val="10"/>
      <name val="Arial"/>
      <family val="2"/>
      <charset val="204"/>
    </font>
    <font>
      <sz val="10"/>
      <name val="Arial"/>
      <family val="2"/>
      <charset val="1"/>
    </font>
    <font>
      <b/>
      <sz val="11"/>
      <color indexed="8"/>
      <name val="Calibri"/>
      <family val="2"/>
      <charset val="186"/>
    </font>
    <font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4"/>
      <name val="Times New Roman"/>
      <family val="1"/>
      <charset val="186"/>
    </font>
    <font>
      <sz val="14"/>
      <name val="Times New Roman"/>
      <family val="1"/>
      <charset val="186"/>
    </font>
    <font>
      <b/>
      <i/>
      <sz val="20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indexed="10"/>
      <name val="Times New Roman"/>
      <family val="1"/>
      <charset val="186"/>
    </font>
    <font>
      <sz val="11"/>
      <color indexed="10"/>
      <name val="Times New Roman"/>
      <family val="1"/>
      <charset val="186"/>
    </font>
    <font>
      <sz val="10"/>
      <color indexed="10"/>
      <name val="Times New Roman"/>
      <family val="1"/>
      <charset val="186"/>
    </font>
    <font>
      <sz val="10"/>
      <color indexed="17"/>
      <name val="Times New Roman"/>
      <family val="1"/>
      <charset val="186"/>
    </font>
    <font>
      <b/>
      <i/>
      <sz val="8"/>
      <name val="Times New Roman"/>
      <family val="1"/>
      <charset val="186"/>
    </font>
    <font>
      <b/>
      <sz val="10"/>
      <color indexed="9"/>
      <name val="Times New Roman"/>
      <family val="1"/>
      <charset val="186"/>
    </font>
    <font>
      <u/>
      <sz val="10"/>
      <color indexed="12"/>
      <name val="Times New Roman"/>
      <family val="1"/>
      <charset val="186"/>
    </font>
    <font>
      <sz val="10"/>
      <color indexed="8"/>
      <name val="Times New Roman"/>
      <family val="1"/>
      <charset val="186"/>
    </font>
    <font>
      <i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sz val="7"/>
      <name val="Times New Roman"/>
      <family val="1"/>
      <charset val="186"/>
    </font>
    <font>
      <b/>
      <u/>
      <sz val="12"/>
      <name val="Times New Roman"/>
      <family val="1"/>
      <charset val="186"/>
    </font>
    <font>
      <i/>
      <sz val="10"/>
      <name val="Times New Roman"/>
      <family val="1"/>
      <charset val="186"/>
    </font>
    <font>
      <sz val="10"/>
      <color indexed="13"/>
      <name val="Times New Roman"/>
      <family val="1"/>
      <charset val="186"/>
    </font>
    <font>
      <b/>
      <sz val="10"/>
      <color indexed="10"/>
      <name val="Times New Roman"/>
      <family val="1"/>
      <charset val="186"/>
    </font>
    <font>
      <b/>
      <i/>
      <sz val="9"/>
      <name val="Times New Roman"/>
      <family val="1"/>
      <charset val="186"/>
    </font>
    <font>
      <i/>
      <sz val="8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Gray"/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</fills>
  <borders count="9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55"/>
      </right>
      <top style="thin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medium">
        <color indexed="64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/>
      <right style="thin">
        <color indexed="55"/>
      </right>
      <top/>
      <bottom/>
      <diagonal/>
    </border>
    <border>
      <left style="medium">
        <color indexed="64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/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/>
      <right style="thin">
        <color indexed="55"/>
      </right>
      <top style="thin">
        <color indexed="64"/>
      </top>
      <bottom style="thin">
        <color indexed="55"/>
      </bottom>
      <diagonal/>
    </border>
    <border>
      <left style="medium">
        <color indexed="64"/>
      </left>
      <right style="thin">
        <color indexed="55"/>
      </right>
      <top/>
      <bottom style="thin">
        <color indexed="55"/>
      </bottom>
      <diagonal/>
    </border>
    <border>
      <left style="medium">
        <color indexed="64"/>
      </left>
      <right style="thin">
        <color indexed="55"/>
      </right>
      <top style="thin">
        <color indexed="55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/>
      <bottom style="medium">
        <color indexed="64"/>
      </bottom>
      <diagonal/>
    </border>
    <border>
      <left style="thin">
        <color indexed="55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55"/>
      </right>
      <top style="thin">
        <color indexed="55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55"/>
      </left>
      <right style="medium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55"/>
      </left>
      <right style="medium">
        <color indexed="64"/>
      </right>
      <top style="thin">
        <color indexed="55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55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55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55"/>
      </bottom>
      <diagonal/>
    </border>
    <border>
      <left style="medium">
        <color indexed="64"/>
      </left>
      <right/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8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7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7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7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" fillId="20" borderId="1" applyNumberFormat="0" applyAlignment="0" applyProtection="0"/>
    <xf numFmtId="0" fontId="8" fillId="0" borderId="0" applyNumberForma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1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68" fontId="9" fillId="0" borderId="0">
      <protection locked="0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" fillId="0" borderId="0" applyNumberFormat="0"/>
    <xf numFmtId="169" fontId="1" fillId="0" borderId="0" applyFont="0" applyFill="0" applyBorder="0" applyAlignment="0" applyProtection="0"/>
    <xf numFmtId="0" fontId="32" fillId="0" borderId="0"/>
    <xf numFmtId="170" fontId="9" fillId="0" borderId="0">
      <protection locked="0"/>
    </xf>
    <xf numFmtId="171" fontId="11" fillId="0" borderId="0">
      <protection locked="0"/>
    </xf>
    <xf numFmtId="171" fontId="11" fillId="0" borderId="0">
      <protection locked="0"/>
    </xf>
    <xf numFmtId="171" fontId="11" fillId="0" borderId="0">
      <protection locked="0"/>
    </xf>
    <xf numFmtId="171" fontId="11" fillId="0" borderId="0">
      <protection locked="0"/>
    </xf>
    <xf numFmtId="0" fontId="12" fillId="22" borderId="0"/>
    <xf numFmtId="0" fontId="13" fillId="1" borderId="0"/>
    <xf numFmtId="0" fontId="14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15" fillId="9" borderId="1" applyNumberFormat="0" applyAlignment="0" applyProtection="0"/>
    <xf numFmtId="0" fontId="6" fillId="0" borderId="0"/>
    <xf numFmtId="0" fontId="16" fillId="20" borderId="6" applyNumberFormat="0" applyAlignment="0" applyProtection="0"/>
    <xf numFmtId="171" fontId="9" fillId="0" borderId="7">
      <protection locked="0"/>
    </xf>
    <xf numFmtId="0" fontId="17" fillId="6" borderId="0" applyNumberFormat="0" applyBorder="0" applyAlignment="0" applyProtection="0"/>
    <xf numFmtId="0" fontId="18" fillId="23" borderId="0" applyNumberFormat="0" applyBorder="0" applyAlignment="0" applyProtection="0"/>
    <xf numFmtId="0" fontId="2" fillId="0" borderId="0"/>
    <xf numFmtId="0" fontId="1" fillId="0" borderId="0"/>
    <xf numFmtId="0" fontId="6" fillId="0" borderId="0"/>
    <xf numFmtId="0" fontId="59" fillId="0" borderId="0"/>
    <xf numFmtId="0" fontId="2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3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  <xf numFmtId="0" fontId="22" fillId="21" borderId="2" applyNumberFormat="0" applyAlignment="0" applyProtection="0"/>
    <xf numFmtId="0" fontId="21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1" fillId="24" borderId="9" applyNumberFormat="0" applyFont="0" applyAlignment="0" applyProtection="0"/>
    <xf numFmtId="0" fontId="23" fillId="0" borderId="0"/>
    <xf numFmtId="0" fontId="24" fillId="0" borderId="8" applyNumberFormat="0" applyFill="0" applyAlignment="0" applyProtection="0"/>
    <xf numFmtId="0" fontId="25" fillId="5" borderId="0" applyNumberFormat="0" applyBorder="0" applyAlignment="0" applyProtection="0"/>
    <xf numFmtId="0" fontId="2" fillId="25" borderId="0"/>
    <xf numFmtId="0" fontId="20" fillId="0" borderId="0"/>
    <xf numFmtId="0" fontId="20" fillId="0" borderId="0"/>
    <xf numFmtId="0" fontId="20" fillId="0" borderId="0"/>
    <xf numFmtId="172" fontId="26" fillId="0" borderId="0">
      <alignment horizontal="left"/>
    </xf>
    <xf numFmtId="0" fontId="27" fillId="0" borderId="3" applyNumberFormat="0" applyFill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29" fillId="0" borderId="0" applyNumberForma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15" fillId="9" borderId="1" applyNumberFormat="0" applyAlignment="0" applyProtection="0"/>
    <xf numFmtId="0" fontId="16" fillId="20" borderId="6" applyNumberFormat="0" applyAlignment="0" applyProtection="0"/>
    <xf numFmtId="0" fontId="7" fillId="20" borderId="1" applyNumberFormat="0" applyAlignment="0" applyProtection="0"/>
    <xf numFmtId="0" fontId="27" fillId="0" borderId="3" applyNumberFormat="0" applyFill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29" fillId="0" borderId="0" applyNumberFormat="0" applyFill="0" applyBorder="0" applyAlignment="0" applyProtection="0"/>
    <xf numFmtId="0" fontId="33" fillId="0" borderId="10" applyNumberFormat="0" applyFill="0" applyAlignment="0" applyProtection="0"/>
    <xf numFmtId="0" fontId="22" fillId="21" borderId="2" applyNumberFormat="0" applyAlignment="0" applyProtection="0"/>
    <xf numFmtId="0" fontId="19" fillId="0" borderId="0" applyNumberFormat="0" applyFill="0" applyBorder="0" applyAlignment="0" applyProtection="0"/>
    <xf numFmtId="0" fontId="18" fillId="23" borderId="0" applyNumberFormat="0" applyBorder="0" applyAlignment="0" applyProtection="0"/>
    <xf numFmtId="0" fontId="31" fillId="0" borderId="0"/>
    <xf numFmtId="0" fontId="1" fillId="0" borderId="0"/>
    <xf numFmtId="0" fontId="25" fillId="5" borderId="0" applyNumberFormat="0" applyBorder="0" applyAlignment="0" applyProtection="0"/>
    <xf numFmtId="0" fontId="21" fillId="0" borderId="0" applyNumberFormat="0" applyFill="0" applyBorder="0" applyAlignment="0" applyProtection="0"/>
    <xf numFmtId="0" fontId="5" fillId="24" borderId="9" applyNumberFormat="0" applyFont="0" applyAlignment="0" applyProtection="0"/>
    <xf numFmtId="9" fontId="30" fillId="0" borderId="0" applyFill="0" applyAlignment="0" applyProtection="0"/>
    <xf numFmtId="0" fontId="24" fillId="0" borderId="8" applyNumberFormat="0" applyFill="0" applyAlignment="0" applyProtection="0"/>
    <xf numFmtId="0" fontId="20" fillId="0" borderId="0"/>
    <xf numFmtId="0" fontId="8" fillId="0" borderId="0" applyNumberFormat="0" applyFill="0" applyBorder="0" applyAlignment="0" applyProtection="0"/>
    <xf numFmtId="175" fontId="30" fillId="0" borderId="0" applyFill="0" applyAlignment="0" applyProtection="0"/>
    <xf numFmtId="0" fontId="17" fillId="6" borderId="0" applyNumberFormat="0" applyBorder="0" applyAlignment="0" applyProtection="0"/>
  </cellStyleXfs>
  <cellXfs count="310">
    <xf numFmtId="0" fontId="0" fillId="0" borderId="0" xfId="0"/>
    <xf numFmtId="0" fontId="36" fillId="0" borderId="0" xfId="0" applyFont="1" applyFill="1" applyAlignment="1">
      <alignment vertical="center"/>
    </xf>
    <xf numFmtId="0" fontId="37" fillId="0" borderId="0" xfId="0" applyFont="1" applyFill="1" applyAlignment="1">
      <alignment horizontal="center" vertical="center"/>
    </xf>
    <xf numFmtId="0" fontId="39" fillId="0" borderId="0" xfId="0" applyFont="1" applyFill="1" applyAlignment="1">
      <alignment vertical="center"/>
    </xf>
    <xf numFmtId="0" fontId="34" fillId="0" borderId="0" xfId="0" applyFont="1" applyFill="1" applyAlignment="1">
      <alignment horizontal="left" vertical="center"/>
    </xf>
    <xf numFmtId="0" fontId="40" fillId="0" borderId="0" xfId="0" applyFont="1" applyAlignment="1">
      <alignment vertical="center"/>
    </xf>
    <xf numFmtId="0" fontId="41" fillId="0" borderId="0" xfId="136" applyFont="1" applyFill="1" applyAlignment="1">
      <alignment horizontal="left" vertical="center"/>
    </xf>
    <xf numFmtId="0" fontId="42" fillId="0" borderId="0" xfId="0" applyFont="1" applyFill="1" applyAlignment="1">
      <alignment horizontal="left" vertical="center"/>
    </xf>
    <xf numFmtId="0" fontId="43" fillId="0" borderId="0" xfId="0" applyFont="1" applyFill="1" applyAlignment="1">
      <alignment vertical="center"/>
    </xf>
    <xf numFmtId="0" fontId="44" fillId="0" borderId="0" xfId="0" applyFont="1" applyFill="1" applyAlignment="1">
      <alignment vertical="center"/>
    </xf>
    <xf numFmtId="0" fontId="34" fillId="0" borderId="0" xfId="136" applyFont="1" applyFill="1" applyAlignment="1">
      <alignment horizontal="right" vertical="center"/>
    </xf>
    <xf numFmtId="0" fontId="41" fillId="0" borderId="0" xfId="0" applyFont="1" applyFill="1" applyAlignment="1">
      <alignment horizontal="center" vertical="center"/>
    </xf>
    <xf numFmtId="0" fontId="34" fillId="0" borderId="0" xfId="0" applyFont="1" applyFill="1" applyAlignment="1">
      <alignment vertical="center"/>
    </xf>
    <xf numFmtId="0" fontId="36" fillId="0" borderId="0" xfId="0" applyFont="1" applyFill="1" applyAlignment="1">
      <alignment horizontal="left" vertical="center" wrapText="1"/>
    </xf>
    <xf numFmtId="0" fontId="45" fillId="0" borderId="0" xfId="0" applyFont="1" applyFill="1" applyAlignment="1">
      <alignment vertical="center"/>
    </xf>
    <xf numFmtId="164" fontId="37" fillId="0" borderId="0" xfId="0" applyNumberFormat="1" applyFont="1" applyFill="1" applyAlignment="1">
      <alignment horizontal="center" vertical="center"/>
    </xf>
    <xf numFmtId="0" fontId="37" fillId="0" borderId="0" xfId="0" applyFont="1" applyFill="1" applyAlignment="1">
      <alignment vertical="center"/>
    </xf>
    <xf numFmtId="0" fontId="36" fillId="0" borderId="0" xfId="0" applyFont="1" applyFill="1" applyAlignment="1">
      <alignment horizontal="center" vertical="center"/>
    </xf>
    <xf numFmtId="0" fontId="37" fillId="0" borderId="0" xfId="0" applyFont="1" applyFill="1" applyAlignment="1">
      <alignment horizontal="right" vertical="center"/>
    </xf>
    <xf numFmtId="0" fontId="46" fillId="0" borderId="0" xfId="0" applyFont="1" applyFill="1" applyAlignment="1">
      <alignment vertical="center"/>
    </xf>
    <xf numFmtId="0" fontId="36" fillId="26" borderId="11" xfId="0" applyFont="1" applyFill="1" applyBorder="1" applyAlignment="1">
      <alignment horizontal="center" vertical="center" textRotation="90" wrapText="1"/>
    </xf>
    <xf numFmtId="0" fontId="36" fillId="26" borderId="12" xfId="0" applyFont="1" applyFill="1" applyBorder="1" applyAlignment="1">
      <alignment horizontal="center" vertical="center" textRotation="90" wrapText="1"/>
    </xf>
    <xf numFmtId="0" fontId="36" fillId="26" borderId="13" xfId="0" applyFont="1" applyFill="1" applyBorder="1" applyAlignment="1">
      <alignment horizontal="center" vertical="center" textRotation="90" wrapText="1"/>
    </xf>
    <xf numFmtId="0" fontId="46" fillId="0" borderId="0" xfId="0" applyFont="1" applyFill="1" applyAlignment="1">
      <alignment horizontal="center" vertical="center" wrapText="1"/>
    </xf>
    <xf numFmtId="1" fontId="36" fillId="0" borderId="14" xfId="0" applyNumberFormat="1" applyFont="1" applyFill="1" applyBorder="1" applyAlignment="1">
      <alignment horizontal="center" vertical="center"/>
    </xf>
    <xf numFmtId="1" fontId="36" fillId="0" borderId="15" xfId="0" applyNumberFormat="1" applyFont="1" applyFill="1" applyBorder="1" applyAlignment="1">
      <alignment horizontal="center" vertical="center" wrapText="1"/>
    </xf>
    <xf numFmtId="1" fontId="36" fillId="0" borderId="15" xfId="0" applyNumberFormat="1" applyFont="1" applyFill="1" applyBorder="1" applyAlignment="1">
      <alignment horizontal="center" vertical="center"/>
    </xf>
    <xf numFmtId="1" fontId="36" fillId="0" borderId="16" xfId="0" applyNumberFormat="1" applyFont="1" applyFill="1" applyBorder="1" applyAlignment="1">
      <alignment horizontal="center" vertical="center"/>
    </xf>
    <xf numFmtId="1" fontId="36" fillId="0" borderId="17" xfId="0" applyNumberFormat="1" applyFont="1" applyFill="1" applyBorder="1" applyAlignment="1">
      <alignment horizontal="center" vertical="center"/>
    </xf>
    <xf numFmtId="1" fontId="36" fillId="0" borderId="18" xfId="0" applyNumberFormat="1" applyFont="1" applyFill="1" applyBorder="1" applyAlignment="1">
      <alignment horizontal="center" vertical="center"/>
    </xf>
    <xf numFmtId="1" fontId="36" fillId="0" borderId="19" xfId="0" applyNumberFormat="1" applyFont="1" applyFill="1" applyBorder="1" applyAlignment="1">
      <alignment horizontal="center" vertical="center"/>
    </xf>
    <xf numFmtId="1" fontId="36" fillId="0" borderId="20" xfId="0" applyNumberFormat="1" applyFont="1" applyFill="1" applyBorder="1" applyAlignment="1">
      <alignment horizontal="center" vertical="center"/>
    </xf>
    <xf numFmtId="1" fontId="36" fillId="0" borderId="0" xfId="0" applyNumberFormat="1" applyFont="1" applyFill="1" applyAlignment="1">
      <alignment horizontal="center" vertical="center"/>
    </xf>
    <xf numFmtId="0" fontId="36" fillId="0" borderId="21" xfId="0" applyFont="1" applyFill="1" applyBorder="1" applyAlignment="1">
      <alignment horizontal="center" vertical="center"/>
    </xf>
    <xf numFmtId="0" fontId="36" fillId="0" borderId="19" xfId="0" applyFont="1" applyFill="1" applyBorder="1" applyAlignment="1">
      <alignment horizontal="left" vertical="center" wrapText="1"/>
    </xf>
    <xf numFmtId="0" fontId="36" fillId="0" borderId="22" xfId="0" applyFont="1" applyFill="1" applyBorder="1" applyAlignment="1">
      <alignment horizontal="center" vertical="center"/>
    </xf>
    <xf numFmtId="0" fontId="36" fillId="0" borderId="23" xfId="0" applyFont="1" applyFill="1" applyBorder="1" applyAlignment="1">
      <alignment horizontal="center" vertical="center"/>
    </xf>
    <xf numFmtId="2" fontId="36" fillId="27" borderId="16" xfId="0" applyNumberFormat="1" applyFont="1" applyFill="1" applyBorder="1" applyAlignment="1">
      <alignment horizontal="center" vertical="center"/>
    </xf>
    <xf numFmtId="2" fontId="36" fillId="27" borderId="24" xfId="0" applyNumberFormat="1" applyFont="1" applyFill="1" applyBorder="1" applyAlignment="1">
      <alignment horizontal="center" vertical="center"/>
    </xf>
    <xf numFmtId="2" fontId="36" fillId="0" borderId="16" xfId="0" applyNumberFormat="1" applyFont="1" applyFill="1" applyBorder="1" applyAlignment="1">
      <alignment horizontal="center" vertical="center"/>
    </xf>
    <xf numFmtId="2" fontId="36" fillId="0" borderId="17" xfId="0" applyNumberFormat="1" applyFont="1" applyFill="1" applyBorder="1" applyAlignment="1">
      <alignment horizontal="center" vertical="center"/>
    </xf>
    <xf numFmtId="2" fontId="36" fillId="0" borderId="18" xfId="0" applyNumberFormat="1" applyFont="1" applyFill="1" applyBorder="1" applyAlignment="1">
      <alignment horizontal="center" vertical="center"/>
    </xf>
    <xf numFmtId="2" fontId="36" fillId="0" borderId="19" xfId="0" applyNumberFormat="1" applyFont="1" applyFill="1" applyBorder="1" applyAlignment="1">
      <alignment horizontal="center" vertical="center"/>
    </xf>
    <xf numFmtId="2" fontId="36" fillId="0" borderId="20" xfId="0" applyNumberFormat="1" applyFont="1" applyFill="1" applyBorder="1" applyAlignment="1">
      <alignment horizontal="center" vertical="center"/>
    </xf>
    <xf numFmtId="0" fontId="36" fillId="0" borderId="25" xfId="0" applyFont="1" applyFill="1" applyBorder="1" applyAlignment="1">
      <alignment vertical="center"/>
    </xf>
    <xf numFmtId="0" fontId="36" fillId="0" borderId="26" xfId="0" applyFont="1" applyFill="1" applyBorder="1" applyAlignment="1">
      <alignment horizontal="left" vertical="center" wrapText="1"/>
    </xf>
    <xf numFmtId="0" fontId="36" fillId="0" borderId="27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164" fontId="36" fillId="0" borderId="26" xfId="0" applyNumberFormat="1" applyFont="1" applyFill="1" applyBorder="1" applyAlignment="1">
      <alignment vertical="center"/>
    </xf>
    <xf numFmtId="0" fontId="36" fillId="0" borderId="24" xfId="0" applyFont="1" applyFill="1" applyBorder="1" applyAlignment="1">
      <alignment horizontal="center" vertical="center"/>
    </xf>
    <xf numFmtId="164" fontId="36" fillId="0" borderId="16" xfId="0" applyNumberFormat="1" applyFont="1" applyFill="1" applyBorder="1" applyAlignment="1">
      <alignment vertical="center"/>
    </xf>
    <xf numFmtId="164" fontId="36" fillId="0" borderId="17" xfId="0" applyNumberFormat="1" applyFont="1" applyFill="1" applyBorder="1" applyAlignment="1">
      <alignment vertical="center"/>
    </xf>
    <xf numFmtId="164" fontId="36" fillId="0" borderId="18" xfId="0" applyNumberFormat="1" applyFont="1" applyFill="1" applyBorder="1" applyAlignment="1">
      <alignment vertical="center"/>
    </xf>
    <xf numFmtId="164" fontId="36" fillId="0" borderId="19" xfId="0" applyNumberFormat="1" applyFont="1" applyFill="1" applyBorder="1" applyAlignment="1">
      <alignment vertical="center"/>
    </xf>
    <xf numFmtId="164" fontId="36" fillId="0" borderId="20" xfId="0" applyNumberFormat="1" applyFont="1" applyFill="1" applyBorder="1" applyAlignment="1">
      <alignment vertical="center"/>
    </xf>
    <xf numFmtId="1" fontId="36" fillId="0" borderId="28" xfId="138" applyNumberFormat="1" applyFont="1" applyFill="1" applyBorder="1" applyAlignment="1">
      <alignment horizontal="center" vertical="center"/>
    </xf>
    <xf numFmtId="0" fontId="36" fillId="0" borderId="29" xfId="138" applyFont="1" applyFill="1" applyBorder="1" applyAlignment="1">
      <alignment vertical="center" wrapText="1"/>
    </xf>
    <xf numFmtId="0" fontId="36" fillId="0" borderId="29" xfId="138" applyFont="1" applyFill="1" applyBorder="1" applyAlignment="1">
      <alignment horizontal="center" vertical="center"/>
    </xf>
    <xf numFmtId="2" fontId="36" fillId="0" borderId="29" xfId="138" applyNumberFormat="1" applyFont="1" applyFill="1" applyBorder="1" applyAlignment="1">
      <alignment horizontal="center" vertical="center"/>
    </xf>
    <xf numFmtId="164" fontId="36" fillId="0" borderId="29" xfId="0" applyNumberFormat="1" applyFont="1" applyFill="1" applyBorder="1" applyAlignment="1">
      <alignment vertical="center"/>
    </xf>
    <xf numFmtId="164" fontId="36" fillId="0" borderId="29" xfId="137" applyNumberFormat="1" applyFont="1" applyFill="1" applyBorder="1" applyAlignment="1">
      <alignment vertical="center"/>
    </xf>
    <xf numFmtId="0" fontId="36" fillId="0" borderId="16" xfId="0" applyFont="1" applyFill="1" applyBorder="1" applyAlignment="1">
      <alignment vertical="center"/>
    </xf>
    <xf numFmtId="164" fontId="36" fillId="0" borderId="30" xfId="0" applyNumberFormat="1" applyFont="1" applyFill="1" applyBorder="1" applyAlignment="1">
      <alignment vertical="center"/>
    </xf>
    <xf numFmtId="0" fontId="36" fillId="0" borderId="0" xfId="139" applyFont="1" applyFill="1" applyAlignment="1">
      <alignment vertical="center"/>
    </xf>
    <xf numFmtId="164" fontId="37" fillId="0" borderId="31" xfId="0" applyNumberFormat="1" applyFont="1" applyFill="1" applyBorder="1" applyAlignment="1">
      <alignment horizontal="center" vertical="center"/>
    </xf>
    <xf numFmtId="164" fontId="37" fillId="0" borderId="32" xfId="0" applyNumberFormat="1" applyFont="1" applyFill="1" applyBorder="1" applyAlignment="1">
      <alignment horizontal="center" vertical="center"/>
    </xf>
    <xf numFmtId="9" fontId="47" fillId="0" borderId="19" xfId="0" applyNumberFormat="1" applyFont="1" applyFill="1" applyBorder="1" applyAlignment="1">
      <alignment horizontal="center" vertical="center"/>
    </xf>
    <xf numFmtId="164" fontId="36" fillId="0" borderId="11" xfId="0" applyNumberFormat="1" applyFont="1" applyFill="1" applyBorder="1" applyAlignment="1">
      <alignment vertical="center"/>
    </xf>
    <xf numFmtId="164" fontId="37" fillId="0" borderId="11" xfId="0" applyNumberFormat="1" applyFont="1" applyFill="1" applyBorder="1" applyAlignment="1">
      <alignment horizontal="center" vertical="center"/>
    </xf>
    <xf numFmtId="164" fontId="37" fillId="0" borderId="13" xfId="0" applyNumberFormat="1" applyFont="1" applyFill="1" applyBorder="1" applyAlignment="1">
      <alignment horizontal="center" vertical="center"/>
    </xf>
    <xf numFmtId="164" fontId="37" fillId="0" borderId="33" xfId="0" applyNumberFormat="1" applyFont="1" applyFill="1" applyBorder="1" applyAlignment="1">
      <alignment vertical="center"/>
    </xf>
    <xf numFmtId="164" fontId="37" fillId="0" borderId="33" xfId="0" applyNumberFormat="1" applyFont="1" applyFill="1" applyBorder="1" applyAlignment="1">
      <alignment horizontal="center" vertical="center"/>
    </xf>
    <xf numFmtId="164" fontId="37" fillId="0" borderId="34" xfId="0" applyNumberFormat="1" applyFont="1" applyFill="1" applyBorder="1" applyAlignment="1">
      <alignment horizontal="center" vertical="center"/>
    </xf>
    <xf numFmtId="164" fontId="36" fillId="0" borderId="0" xfId="0" applyNumberFormat="1" applyFont="1" applyFill="1" applyAlignment="1">
      <alignment vertical="center"/>
    </xf>
    <xf numFmtId="0" fontId="36" fillId="0" borderId="0" xfId="0" applyFont="1" applyFill="1" applyBorder="1" applyAlignment="1">
      <alignment vertical="center"/>
    </xf>
    <xf numFmtId="0" fontId="45" fillId="0" borderId="0" xfId="0" applyFont="1" applyFill="1" applyBorder="1" applyAlignment="1">
      <alignment vertical="center"/>
    </xf>
    <xf numFmtId="0" fontId="37" fillId="0" borderId="0" xfId="0" applyFont="1" applyFill="1" applyBorder="1" applyAlignment="1">
      <alignment horizontal="right" vertical="center"/>
    </xf>
    <xf numFmtId="0" fontId="36" fillId="0" borderId="0" xfId="0" applyFont="1" applyFill="1" applyBorder="1" applyAlignment="1">
      <alignment horizontal="right" vertical="center"/>
    </xf>
    <xf numFmtId="0" fontId="36" fillId="0" borderId="0" xfId="0" applyFont="1" applyFill="1" applyBorder="1" applyAlignment="1">
      <alignment horizontal="left" vertical="center"/>
    </xf>
    <xf numFmtId="165" fontId="45" fillId="0" borderId="0" xfId="0" applyNumberFormat="1" applyFont="1" applyFill="1" applyAlignment="1">
      <alignment vertical="center"/>
    </xf>
    <xf numFmtId="0" fontId="48" fillId="0" borderId="0" xfId="101" applyFont="1" applyFill="1" applyAlignment="1" applyProtection="1">
      <alignment vertical="center"/>
    </xf>
    <xf numFmtId="0" fontId="36" fillId="0" borderId="0" xfId="136" applyFont="1" applyFill="1" applyAlignment="1">
      <alignment vertical="center"/>
    </xf>
    <xf numFmtId="0" fontId="49" fillId="0" borderId="0" xfId="0" applyFont="1" applyFill="1" applyBorder="1" applyAlignment="1">
      <alignment vertical="center"/>
    </xf>
    <xf numFmtId="164" fontId="45" fillId="0" borderId="0" xfId="0" applyNumberFormat="1" applyFont="1" applyFill="1" applyBorder="1" applyAlignment="1">
      <alignment vertical="center"/>
    </xf>
    <xf numFmtId="0" fontId="50" fillId="0" borderId="0" xfId="0" applyFont="1" applyFill="1" applyBorder="1" applyAlignment="1">
      <alignment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0" xfId="0" applyFont="1" applyFill="1" applyAlignment="1">
      <alignment vertical="center"/>
    </xf>
    <xf numFmtId="0" fontId="51" fillId="0" borderId="0" xfId="0" applyFont="1" applyFill="1" applyAlignment="1">
      <alignment vertical="center"/>
    </xf>
    <xf numFmtId="0" fontId="50" fillId="0" borderId="0" xfId="0" applyFont="1" applyFill="1" applyAlignment="1">
      <alignment horizontal="left" vertical="center"/>
    </xf>
    <xf numFmtId="4" fontId="36" fillId="0" borderId="0" xfId="0" applyNumberFormat="1" applyFont="1" applyFill="1" applyAlignment="1">
      <alignment vertical="center"/>
    </xf>
    <xf numFmtId="0" fontId="48" fillId="0" borderId="0" xfId="101" applyFont="1" applyFill="1" applyAlignment="1" applyProtection="1">
      <alignment horizontal="center" vertical="center"/>
    </xf>
    <xf numFmtId="2" fontId="36" fillId="0" borderId="0" xfId="0" applyNumberFormat="1" applyFont="1" applyFill="1" applyAlignment="1">
      <alignment vertical="center"/>
    </xf>
    <xf numFmtId="0" fontId="34" fillId="0" borderId="0" xfId="0" applyFont="1" applyFill="1" applyAlignment="1">
      <alignment vertical="center" wrapText="1"/>
    </xf>
    <xf numFmtId="0" fontId="34" fillId="0" borderId="0" xfId="0" applyFont="1" applyFill="1" applyAlignment="1">
      <alignment horizontal="left" vertical="center" wrapText="1"/>
    </xf>
    <xf numFmtId="0" fontId="52" fillId="0" borderId="0" xfId="0" applyFont="1" applyAlignment="1">
      <alignment vertical="top"/>
    </xf>
    <xf numFmtId="0" fontId="36" fillId="28" borderId="21" xfId="0" applyFont="1" applyFill="1" applyBorder="1" applyAlignment="1">
      <alignment horizontal="right" vertical="center"/>
    </xf>
    <xf numFmtId="0" fontId="35" fillId="28" borderId="19" xfId="0" applyFont="1" applyFill="1" applyBorder="1" applyAlignment="1">
      <alignment vertical="center" wrapText="1"/>
    </xf>
    <xf numFmtId="0" fontId="53" fillId="28" borderId="22" xfId="0" applyFont="1" applyFill="1" applyBorder="1" applyAlignment="1">
      <alignment horizontal="center" vertical="center"/>
    </xf>
    <xf numFmtId="164" fontId="36" fillId="28" borderId="22" xfId="0" applyNumberFormat="1" applyFont="1" applyFill="1" applyBorder="1" applyAlignment="1">
      <alignment vertical="center"/>
    </xf>
    <xf numFmtId="164" fontId="36" fillId="28" borderId="19" xfId="137" applyNumberFormat="1" applyFont="1" applyFill="1" applyBorder="1" applyAlignment="1">
      <alignment vertical="center"/>
    </xf>
    <xf numFmtId="0" fontId="36" fillId="28" borderId="16" xfId="0" applyFont="1" applyFill="1" applyBorder="1" applyAlignment="1">
      <alignment vertical="center"/>
    </xf>
    <xf numFmtId="164" fontId="36" fillId="28" borderId="35" xfId="0" applyNumberFormat="1" applyFont="1" applyFill="1" applyBorder="1" applyAlignment="1">
      <alignment vertical="center"/>
    </xf>
    <xf numFmtId="164" fontId="36" fillId="28" borderId="18" xfId="0" applyNumberFormat="1" applyFont="1" applyFill="1" applyBorder="1" applyAlignment="1">
      <alignment vertical="center"/>
    </xf>
    <xf numFmtId="164" fontId="36" fillId="28" borderId="19" xfId="0" applyNumberFormat="1" applyFont="1" applyFill="1" applyBorder="1" applyAlignment="1">
      <alignment vertical="center"/>
    </xf>
    <xf numFmtId="164" fontId="36" fillId="28" borderId="20" xfId="0" applyNumberFormat="1" applyFont="1" applyFill="1" applyBorder="1" applyAlignment="1">
      <alignment vertical="center"/>
    </xf>
    <xf numFmtId="0" fontId="36" fillId="28" borderId="24" xfId="0" applyFont="1" applyFill="1" applyBorder="1" applyAlignment="1">
      <alignment vertical="center" wrapText="1"/>
    </xf>
    <xf numFmtId="0" fontId="36" fillId="28" borderId="16" xfId="0" applyFont="1" applyFill="1" applyBorder="1" applyAlignment="1">
      <alignment horizontal="center" vertical="center"/>
    </xf>
    <xf numFmtId="2" fontId="36" fillId="0" borderId="16" xfId="0" applyNumberFormat="1" applyFont="1" applyFill="1" applyBorder="1" applyAlignment="1">
      <alignment vertical="center"/>
    </xf>
    <xf numFmtId="2" fontId="36" fillId="0" borderId="19" xfId="137" applyNumberFormat="1" applyFont="1" applyFill="1" applyBorder="1" applyAlignment="1">
      <alignment vertical="center"/>
    </xf>
    <xf numFmtId="2" fontId="36" fillId="0" borderId="35" xfId="0" applyNumberFormat="1" applyFont="1" applyFill="1" applyBorder="1" applyAlignment="1">
      <alignment vertical="center"/>
    </xf>
    <xf numFmtId="2" fontId="36" fillId="0" borderId="18" xfId="0" applyNumberFormat="1" applyFont="1" applyFill="1" applyBorder="1" applyAlignment="1">
      <alignment vertical="center"/>
    </xf>
    <xf numFmtId="2" fontId="36" fillId="0" borderId="19" xfId="0" applyNumberFormat="1" applyFont="1" applyFill="1" applyBorder="1" applyAlignment="1">
      <alignment vertical="center"/>
    </xf>
    <xf numFmtId="2" fontId="36" fillId="0" borderId="20" xfId="0" applyNumberFormat="1" applyFont="1" applyFill="1" applyBorder="1" applyAlignment="1">
      <alignment vertical="center"/>
    </xf>
    <xf numFmtId="0" fontId="36" fillId="28" borderId="16" xfId="0" applyFont="1" applyFill="1" applyBorder="1" applyAlignment="1">
      <alignment vertical="center" wrapText="1"/>
    </xf>
    <xf numFmtId="0" fontId="36" fillId="28" borderId="19" xfId="0" applyFont="1" applyFill="1" applyBorder="1" applyAlignment="1">
      <alignment horizontal="center" vertical="center"/>
    </xf>
    <xf numFmtId="2" fontId="36" fillId="28" borderId="19" xfId="0" applyNumberFormat="1" applyFont="1" applyFill="1" applyBorder="1" applyAlignment="1">
      <alignment horizontal="center" vertical="center"/>
    </xf>
    <xf numFmtId="2" fontId="36" fillId="0" borderId="36" xfId="0" applyNumberFormat="1" applyFont="1" applyFill="1" applyBorder="1" applyAlignment="1">
      <alignment vertical="center"/>
    </xf>
    <xf numFmtId="0" fontId="36" fillId="28" borderId="19" xfId="0" applyFont="1" applyFill="1" applyBorder="1" applyAlignment="1">
      <alignment vertical="center" wrapText="1"/>
    </xf>
    <xf numFmtId="0" fontId="36" fillId="28" borderId="22" xfId="0" applyFont="1" applyFill="1" applyBorder="1" applyAlignment="1">
      <alignment vertical="center" wrapText="1"/>
    </xf>
    <xf numFmtId="0" fontId="54" fillId="28" borderId="19" xfId="0" applyFont="1" applyFill="1" applyBorder="1" applyAlignment="1">
      <alignment horizontal="right" vertical="center" wrapText="1"/>
    </xf>
    <xf numFmtId="0" fontId="54" fillId="28" borderId="19" xfId="0" applyFont="1" applyFill="1" applyBorder="1" applyAlignment="1">
      <alignment horizontal="left" vertical="center" wrapText="1"/>
    </xf>
    <xf numFmtId="178" fontId="36" fillId="28" borderId="21" xfId="0" applyNumberFormat="1" applyFont="1" applyFill="1" applyBorder="1" applyAlignment="1">
      <alignment horizontal="right" vertical="center"/>
    </xf>
    <xf numFmtId="0" fontId="36" fillId="0" borderId="19" xfId="0" applyFont="1" applyFill="1" applyBorder="1" applyAlignment="1">
      <alignment vertical="center" wrapText="1"/>
    </xf>
    <xf numFmtId="2" fontId="36" fillId="28" borderId="21" xfId="0" applyNumberFormat="1" applyFont="1" applyFill="1" applyBorder="1" applyAlignment="1">
      <alignment horizontal="right" vertical="center"/>
    </xf>
    <xf numFmtId="0" fontId="36" fillId="28" borderId="22" xfId="0" applyFont="1" applyFill="1" applyBorder="1" applyAlignment="1">
      <alignment vertical="center" wrapText="1"/>
    </xf>
    <xf numFmtId="0" fontId="36" fillId="28" borderId="22" xfId="0" applyFont="1" applyFill="1" applyBorder="1" applyAlignment="1">
      <alignment horizontal="center" vertical="center"/>
    </xf>
    <xf numFmtId="2" fontId="36" fillId="0" borderId="19" xfId="0" applyNumberFormat="1" applyFont="1" applyFill="1" applyBorder="1" applyAlignment="1">
      <alignment horizontal="center" vertical="center"/>
    </xf>
    <xf numFmtId="2" fontId="36" fillId="0" borderId="22" xfId="0" applyNumberFormat="1" applyFont="1" applyFill="1" applyBorder="1" applyAlignment="1">
      <alignment vertical="center"/>
    </xf>
    <xf numFmtId="164" fontId="36" fillId="0" borderId="11" xfId="0" applyNumberFormat="1" applyFont="1" applyFill="1" applyBorder="1" applyAlignment="1">
      <alignment horizontal="center" vertical="center"/>
    </xf>
    <xf numFmtId="2" fontId="55" fillId="28" borderId="0" xfId="0" applyNumberFormat="1" applyFont="1" applyFill="1" applyBorder="1" applyAlignment="1">
      <alignment vertical="center"/>
    </xf>
    <xf numFmtId="0" fontId="41" fillId="0" borderId="0" xfId="136" applyFont="1" applyFill="1" applyAlignment="1">
      <alignment horizontal="left" vertical="top"/>
    </xf>
    <xf numFmtId="1" fontId="36" fillId="0" borderId="37" xfId="0" applyNumberFormat="1" applyFont="1" applyFill="1" applyBorder="1" applyAlignment="1">
      <alignment horizontal="center" vertical="center"/>
    </xf>
    <xf numFmtId="1" fontId="36" fillId="0" borderId="38" xfId="0" applyNumberFormat="1" applyFont="1" applyFill="1" applyBorder="1" applyAlignment="1">
      <alignment horizontal="center" vertical="center"/>
    </xf>
    <xf numFmtId="2" fontId="36" fillId="26" borderId="39" xfId="0" applyNumberFormat="1" applyFont="1" applyFill="1" applyBorder="1" applyAlignment="1">
      <alignment horizontal="right" vertical="center"/>
    </xf>
    <xf numFmtId="0" fontId="53" fillId="26" borderId="16" xfId="0" applyFont="1" applyFill="1" applyBorder="1" applyAlignment="1">
      <alignment horizontal="center" wrapText="1"/>
    </xf>
    <xf numFmtId="0" fontId="53" fillId="26" borderId="24" xfId="0" applyFont="1" applyFill="1" applyBorder="1" applyAlignment="1">
      <alignment horizontal="center"/>
    </xf>
    <xf numFmtId="1" fontId="53" fillId="26" borderId="24" xfId="0" applyNumberFormat="1" applyFont="1" applyFill="1" applyBorder="1" applyAlignment="1">
      <alignment horizontal="center"/>
    </xf>
    <xf numFmtId="2" fontId="36" fillId="26" borderId="24" xfId="0" applyNumberFormat="1" applyFont="1" applyFill="1" applyBorder="1" applyAlignment="1">
      <alignment vertical="center"/>
    </xf>
    <xf numFmtId="2" fontId="36" fillId="26" borderId="19" xfId="137" applyNumberFormat="1" applyFont="1" applyFill="1" applyBorder="1" applyAlignment="1">
      <alignment vertical="center"/>
    </xf>
    <xf numFmtId="2" fontId="36" fillId="26" borderId="16" xfId="0" applyNumberFormat="1" applyFont="1" applyFill="1" applyBorder="1" applyAlignment="1">
      <alignment vertical="center"/>
    </xf>
    <xf numFmtId="2" fontId="36" fillId="26" borderId="36" xfId="0" applyNumberFormat="1" applyFont="1" applyFill="1" applyBorder="1" applyAlignment="1">
      <alignment vertical="center"/>
    </xf>
    <xf numFmtId="2" fontId="36" fillId="26" borderId="22" xfId="0" applyNumberFormat="1" applyFont="1" applyFill="1" applyBorder="1" applyAlignment="1">
      <alignment vertical="center"/>
    </xf>
    <xf numFmtId="2" fontId="36" fillId="26" borderId="19" xfId="0" applyNumberFormat="1" applyFont="1" applyFill="1" applyBorder="1" applyAlignment="1">
      <alignment vertical="center"/>
    </xf>
    <xf numFmtId="2" fontId="36" fillId="28" borderId="39" xfId="0" applyNumberFormat="1" applyFont="1" applyFill="1" applyBorder="1" applyAlignment="1">
      <alignment horizontal="right" vertical="center"/>
    </xf>
    <xf numFmtId="0" fontId="36" fillId="28" borderId="24" xfId="0" applyFont="1" applyFill="1" applyBorder="1" applyAlignment="1">
      <alignment horizontal="center" vertical="center"/>
    </xf>
    <xf numFmtId="2" fontId="36" fillId="28" borderId="24" xfId="0" applyNumberFormat="1" applyFont="1" applyFill="1" applyBorder="1" applyAlignment="1">
      <alignment horizontal="center" vertical="center"/>
    </xf>
    <xf numFmtId="2" fontId="36" fillId="0" borderId="16" xfId="137" applyNumberFormat="1" applyFont="1" applyFill="1" applyBorder="1" applyAlignment="1">
      <alignment vertical="center"/>
    </xf>
    <xf numFmtId="178" fontId="36" fillId="28" borderId="39" xfId="0" applyNumberFormat="1" applyFont="1" applyFill="1" applyBorder="1" applyAlignment="1">
      <alignment horizontal="right" vertical="center"/>
    </xf>
    <xf numFmtId="2" fontId="36" fillId="27" borderId="19" xfId="0" applyNumberFormat="1" applyFont="1" applyFill="1" applyBorder="1" applyAlignment="1">
      <alignment horizontal="center" vertical="center"/>
    </xf>
    <xf numFmtId="2" fontId="36" fillId="27" borderId="16" xfId="0" applyNumberFormat="1" applyFont="1" applyFill="1" applyBorder="1" applyAlignment="1">
      <alignment vertical="center"/>
    </xf>
    <xf numFmtId="178" fontId="36" fillId="28" borderId="21" xfId="0" applyNumberFormat="1" applyFont="1" applyFill="1" applyBorder="1" applyAlignment="1">
      <alignment horizontal="right" vertical="center"/>
    </xf>
    <xf numFmtId="2" fontId="36" fillId="28" borderId="28" xfId="0" applyNumberFormat="1" applyFont="1" applyFill="1" applyBorder="1" applyAlignment="1">
      <alignment horizontal="right" vertical="center"/>
    </xf>
    <xf numFmtId="0" fontId="36" fillId="28" borderId="29" xfId="0" applyFont="1" applyFill="1" applyBorder="1" applyAlignment="1">
      <alignment vertical="center" wrapText="1"/>
    </xf>
    <xf numFmtId="0" fontId="36" fillId="28" borderId="29" xfId="0" applyFont="1" applyFill="1" applyBorder="1" applyAlignment="1">
      <alignment horizontal="center" vertical="center"/>
    </xf>
    <xf numFmtId="2" fontId="36" fillId="0" borderId="29" xfId="0" applyNumberFormat="1" applyFont="1" applyFill="1" applyBorder="1" applyAlignment="1">
      <alignment horizontal="center" vertical="center"/>
    </xf>
    <xf numFmtId="1" fontId="36" fillId="0" borderId="40" xfId="138" applyNumberFormat="1" applyFont="1" applyFill="1" applyBorder="1" applyAlignment="1">
      <alignment horizontal="center" vertical="center"/>
    </xf>
    <xf numFmtId="0" fontId="36" fillId="0" borderId="41" xfId="138" applyFont="1" applyFill="1" applyBorder="1" applyAlignment="1">
      <alignment vertical="center" wrapText="1"/>
    </xf>
    <xf numFmtId="0" fontId="36" fillId="0" borderId="41" xfId="138" applyFont="1" applyFill="1" applyBorder="1" applyAlignment="1">
      <alignment horizontal="center" vertical="center"/>
    </xf>
    <xf numFmtId="2" fontId="36" fillId="0" borderId="41" xfId="138" applyNumberFormat="1" applyFont="1" applyFill="1" applyBorder="1" applyAlignment="1">
      <alignment horizontal="center" vertical="center"/>
    </xf>
    <xf numFmtId="2" fontId="36" fillId="0" borderId="41" xfId="0" applyNumberFormat="1" applyFont="1" applyFill="1" applyBorder="1" applyAlignment="1">
      <alignment vertical="center"/>
    </xf>
    <xf numFmtId="2" fontId="36" fillId="0" borderId="41" xfId="137" applyNumberFormat="1" applyFont="1" applyFill="1" applyBorder="1" applyAlignment="1">
      <alignment vertical="center"/>
    </xf>
    <xf numFmtId="2" fontId="36" fillId="0" borderId="42" xfId="0" applyNumberFormat="1" applyFont="1" applyFill="1" applyBorder="1" applyAlignment="1">
      <alignment vertical="center"/>
    </xf>
    <xf numFmtId="2" fontId="36" fillId="0" borderId="43" xfId="0" applyNumberFormat="1" applyFont="1" applyFill="1" applyBorder="1" applyAlignment="1">
      <alignment vertical="center"/>
    </xf>
    <xf numFmtId="2" fontId="36" fillId="0" borderId="45" xfId="0" applyNumberFormat="1" applyFont="1" applyFill="1" applyBorder="1" applyAlignment="1">
      <alignment vertical="center"/>
    </xf>
    <xf numFmtId="164" fontId="37" fillId="0" borderId="46" xfId="0" applyNumberFormat="1" applyFont="1" applyFill="1" applyBorder="1" applyAlignment="1">
      <alignment vertical="center"/>
    </xf>
    <xf numFmtId="164" fontId="37" fillId="0" borderId="47" xfId="0" applyNumberFormat="1" applyFont="1" applyFill="1" applyBorder="1" applyAlignment="1">
      <alignment vertical="center"/>
    </xf>
    <xf numFmtId="0" fontId="37" fillId="0" borderId="48" xfId="0" applyFont="1" applyFill="1" applyBorder="1" applyAlignment="1">
      <alignment vertical="center"/>
    </xf>
    <xf numFmtId="0" fontId="41" fillId="0" borderId="0" xfId="0" applyFont="1" applyFill="1" applyBorder="1" applyAlignment="1">
      <alignment horizontal="right" vertical="center"/>
    </xf>
    <xf numFmtId="2" fontId="45" fillId="0" borderId="0" xfId="0" applyNumberFormat="1" applyFont="1" applyFill="1" applyBorder="1" applyAlignment="1">
      <alignment vertical="center"/>
    </xf>
    <xf numFmtId="1" fontId="53" fillId="28" borderId="24" xfId="0" applyNumberFormat="1" applyFont="1" applyFill="1" applyBorder="1" applyAlignment="1">
      <alignment horizontal="center" vertical="center"/>
    </xf>
    <xf numFmtId="2" fontId="36" fillId="27" borderId="19" xfId="137" applyNumberFormat="1" applyFont="1" applyFill="1" applyBorder="1" applyAlignment="1">
      <alignment vertical="center"/>
    </xf>
    <xf numFmtId="9" fontId="37" fillId="27" borderId="19" xfId="0" applyNumberFormat="1" applyFont="1" applyFill="1" applyBorder="1" applyAlignment="1">
      <alignment horizontal="center" vertical="center"/>
    </xf>
    <xf numFmtId="0" fontId="36" fillId="28" borderId="21" xfId="0" applyFont="1" applyFill="1" applyBorder="1" applyAlignment="1">
      <alignment horizontal="center" vertical="center"/>
    </xf>
    <xf numFmtId="0" fontId="37" fillId="0" borderId="0" xfId="136" applyFont="1" applyFill="1" applyAlignment="1">
      <alignment horizontal="left" vertical="center"/>
    </xf>
    <xf numFmtId="0" fontId="56" fillId="0" borderId="0" xfId="136" applyFont="1" applyFill="1" applyAlignment="1">
      <alignment vertical="center"/>
    </xf>
    <xf numFmtId="0" fontId="37" fillId="0" borderId="0" xfId="136" applyFont="1" applyFill="1" applyAlignment="1">
      <alignment vertical="center"/>
    </xf>
    <xf numFmtId="0" fontId="36" fillId="0" borderId="0" xfId="136" applyFont="1" applyFill="1" applyBorder="1" applyAlignment="1">
      <alignment vertical="center"/>
    </xf>
    <xf numFmtId="0" fontId="36" fillId="0" borderId="0" xfId="0" applyFont="1" applyFill="1" applyAlignment="1">
      <alignment horizontal="left" vertical="center"/>
    </xf>
    <xf numFmtId="0" fontId="36" fillId="29" borderId="49" xfId="136" applyFont="1" applyFill="1" applyBorder="1" applyAlignment="1">
      <alignment horizontal="center" vertical="center" wrapText="1"/>
    </xf>
    <xf numFmtId="0" fontId="36" fillId="29" borderId="32" xfId="136" applyFont="1" applyFill="1" applyBorder="1" applyAlignment="1">
      <alignment horizontal="center" vertical="center" wrapText="1"/>
    </xf>
    <xf numFmtId="0" fontId="57" fillId="0" borderId="0" xfId="136" applyFont="1" applyFill="1" applyAlignment="1">
      <alignment vertical="center" wrapText="1"/>
    </xf>
    <xf numFmtId="0" fontId="36" fillId="0" borderId="14" xfId="136" applyFont="1" applyFill="1" applyBorder="1" applyAlignment="1">
      <alignment vertical="center"/>
    </xf>
    <xf numFmtId="0" fontId="36" fillId="0" borderId="50" xfId="136" applyFont="1" applyFill="1" applyBorder="1" applyAlignment="1">
      <alignment vertical="center"/>
    </xf>
    <xf numFmtId="0" fontId="36" fillId="0" borderId="21" xfId="136" applyNumberFormat="1" applyFont="1" applyFill="1" applyBorder="1" applyAlignment="1">
      <alignment horizontal="center" vertical="center"/>
    </xf>
    <xf numFmtId="4" fontId="36" fillId="0" borderId="20" xfId="136" applyNumberFormat="1" applyFont="1" applyFill="1" applyBorder="1" applyAlignment="1">
      <alignment horizontal="center" vertical="center"/>
    </xf>
    <xf numFmtId="4" fontId="36" fillId="0" borderId="0" xfId="136" applyNumberFormat="1" applyFont="1" applyFill="1" applyAlignment="1">
      <alignment vertical="center"/>
    </xf>
    <xf numFmtId="0" fontId="36" fillId="0" borderId="40" xfId="136" applyFont="1" applyFill="1" applyBorder="1" applyAlignment="1">
      <alignment vertical="center"/>
    </xf>
    <xf numFmtId="4" fontId="36" fillId="0" borderId="51" xfId="136" applyNumberFormat="1" applyFont="1" applyFill="1" applyBorder="1" applyAlignment="1">
      <alignment horizontal="center" vertical="center"/>
    </xf>
    <xf numFmtId="164" fontId="41" fillId="0" borderId="32" xfId="136" applyNumberFormat="1" applyFont="1" applyFill="1" applyBorder="1" applyAlignment="1">
      <alignment horizontal="center" vertical="center" wrapText="1"/>
    </xf>
    <xf numFmtId="2" fontId="37" fillId="0" borderId="0" xfId="136" applyNumberFormat="1" applyFont="1" applyFill="1" applyAlignment="1">
      <alignment vertical="center"/>
    </xf>
    <xf numFmtId="4" fontId="37" fillId="0" borderId="0" xfId="136" applyNumberFormat="1" applyFont="1" applyFill="1" applyAlignment="1">
      <alignment vertical="center"/>
    </xf>
    <xf numFmtId="4" fontId="36" fillId="0" borderId="34" xfId="136" applyNumberFormat="1" applyFont="1" applyFill="1" applyBorder="1" applyAlignment="1">
      <alignment horizontal="center" vertical="center"/>
    </xf>
    <xf numFmtId="164" fontId="35" fillId="0" borderId="52" xfId="136" applyNumberFormat="1" applyFont="1" applyFill="1" applyBorder="1" applyAlignment="1">
      <alignment horizontal="center" vertical="center" wrapText="1"/>
    </xf>
    <xf numFmtId="0" fontId="58" fillId="0" borderId="0" xfId="136" applyFont="1" applyFill="1" applyAlignment="1">
      <alignment horizontal="right" vertical="center"/>
    </xf>
    <xf numFmtId="0" fontId="58" fillId="0" borderId="0" xfId="136" applyFont="1" applyFill="1" applyAlignment="1">
      <alignment horizontal="left" vertical="center"/>
    </xf>
    <xf numFmtId="2" fontId="36" fillId="0" borderId="0" xfId="136" applyNumberFormat="1" applyFont="1" applyFill="1" applyAlignment="1">
      <alignment vertical="center"/>
    </xf>
    <xf numFmtId="0" fontId="36" fillId="0" borderId="0" xfId="0" applyFont="1" applyFill="1" applyAlignment="1">
      <alignment horizontal="right" vertical="center"/>
    </xf>
    <xf numFmtId="0" fontId="36" fillId="0" borderId="0" xfId="136" applyFont="1" applyFill="1" applyAlignment="1">
      <alignment horizontal="right" vertical="center"/>
    </xf>
    <xf numFmtId="4" fontId="36" fillId="0" borderId="0" xfId="0" applyNumberFormat="1" applyFont="1" applyFill="1" applyAlignment="1">
      <alignment horizontal="center" vertical="center"/>
    </xf>
    <xf numFmtId="0" fontId="46" fillId="29" borderId="11" xfId="0" applyFont="1" applyFill="1" applyBorder="1" applyAlignment="1">
      <alignment horizontal="center" vertical="center" wrapText="1"/>
    </xf>
    <xf numFmtId="0" fontId="36" fillId="0" borderId="53" xfId="0" applyFont="1" applyFill="1" applyBorder="1" applyAlignment="1">
      <alignment horizontal="center" vertical="center"/>
    </xf>
    <xf numFmtId="0" fontId="36" fillId="0" borderId="54" xfId="0" applyFont="1" applyFill="1" applyBorder="1" applyAlignment="1">
      <alignment horizontal="center" vertical="center"/>
    </xf>
    <xf numFmtId="4" fontId="36" fillId="0" borderId="54" xfId="0" applyNumberFormat="1" applyFont="1" applyFill="1" applyBorder="1" applyAlignment="1">
      <alignment horizontal="center" vertical="center"/>
    </xf>
    <xf numFmtId="4" fontId="36" fillId="0" borderId="55" xfId="0" applyNumberFormat="1" applyFont="1" applyFill="1" applyBorder="1" applyAlignment="1">
      <alignment vertical="center"/>
    </xf>
    <xf numFmtId="1" fontId="36" fillId="0" borderId="56" xfId="138" applyNumberFormat="1" applyFont="1" applyFill="1" applyBorder="1" applyAlignment="1">
      <alignment horizontal="right" vertical="center"/>
    </xf>
    <xf numFmtId="1" fontId="36" fillId="0" borderId="57" xfId="138" applyNumberFormat="1" applyFont="1" applyFill="1" applyBorder="1" applyAlignment="1">
      <alignment horizontal="center" vertical="center"/>
    </xf>
    <xf numFmtId="4" fontId="36" fillId="0" borderId="57" xfId="138" applyNumberFormat="1" applyFont="1" applyFill="1" applyBorder="1" applyAlignment="1">
      <alignment horizontal="center" vertical="center"/>
    </xf>
    <xf numFmtId="2" fontId="36" fillId="0" borderId="58" xfId="138" applyNumberFormat="1" applyFont="1" applyFill="1" applyBorder="1" applyAlignment="1">
      <alignment horizontal="center" vertical="center"/>
    </xf>
    <xf numFmtId="0" fontId="36" fillId="0" borderId="59" xfId="0" applyFont="1" applyFill="1" applyBorder="1" applyAlignment="1">
      <alignment horizontal="right" vertical="center"/>
    </xf>
    <xf numFmtId="4" fontId="37" fillId="0" borderId="60" xfId="0" applyNumberFormat="1" applyFont="1" applyFill="1" applyBorder="1" applyAlignment="1">
      <alignment horizontal="center" vertical="center"/>
    </xf>
    <xf numFmtId="4" fontId="37" fillId="0" borderId="61" xfId="0" applyNumberFormat="1" applyFont="1" applyFill="1" applyBorder="1" applyAlignment="1">
      <alignment horizontal="center" vertical="center"/>
    </xf>
    <xf numFmtId="4" fontId="37" fillId="0" borderId="62" xfId="0" applyNumberFormat="1" applyFont="1" applyFill="1" applyBorder="1" applyAlignment="1">
      <alignment horizontal="center" vertical="center"/>
    </xf>
    <xf numFmtId="4" fontId="37" fillId="0" borderId="63" xfId="0" applyNumberFormat="1" applyFont="1" applyFill="1" applyBorder="1" applyAlignment="1">
      <alignment horizontal="center" vertical="center"/>
    </xf>
    <xf numFmtId="10" fontId="36" fillId="27" borderId="23" xfId="0" applyNumberFormat="1" applyFont="1" applyFill="1" applyBorder="1" applyAlignment="1">
      <alignment horizontal="center" vertical="center"/>
    </xf>
    <xf numFmtId="4" fontId="36" fillId="0" borderId="64" xfId="136" applyNumberFormat="1" applyFont="1" applyFill="1" applyBorder="1" applyAlignment="1">
      <alignment horizontal="center" vertical="center"/>
    </xf>
    <xf numFmtId="10" fontId="36" fillId="27" borderId="65" xfId="0" applyNumberFormat="1" applyFont="1" applyFill="1" applyBorder="1" applyAlignment="1">
      <alignment horizontal="center" vertical="center"/>
    </xf>
    <xf numFmtId="4" fontId="36" fillId="0" borderId="66" xfId="136" applyNumberFormat="1" applyFont="1" applyFill="1" applyBorder="1" applyAlignment="1">
      <alignment horizontal="center" vertical="center"/>
    </xf>
    <xf numFmtId="0" fontId="36" fillId="0" borderId="67" xfId="136" applyFont="1" applyFill="1" applyBorder="1" applyAlignment="1">
      <alignment vertical="center"/>
    </xf>
    <xf numFmtId="0" fontId="36" fillId="0" borderId="0" xfId="136" applyFont="1" applyFill="1" applyBorder="1" applyAlignment="1">
      <alignment horizontal="right" vertical="center"/>
    </xf>
    <xf numFmtId="4" fontId="36" fillId="0" borderId="68" xfId="136" applyNumberFormat="1" applyFont="1" applyFill="1" applyBorder="1" applyAlignment="1">
      <alignment horizontal="center" vertical="center"/>
    </xf>
    <xf numFmtId="4" fontId="36" fillId="0" borderId="69" xfId="136" applyNumberFormat="1" applyFont="1" applyFill="1" applyBorder="1" applyAlignment="1">
      <alignment horizontal="center" vertical="center"/>
    </xf>
    <xf numFmtId="0" fontId="36" fillId="0" borderId="70" xfId="0" applyFont="1" applyFill="1" applyBorder="1" applyAlignment="1">
      <alignment horizontal="center" vertical="center"/>
    </xf>
    <xf numFmtId="4" fontId="37" fillId="0" borderId="60" xfId="136" applyNumberFormat="1" applyFont="1" applyFill="1" applyBorder="1" applyAlignment="1">
      <alignment horizontal="center" vertical="center"/>
    </xf>
    <xf numFmtId="0" fontId="36" fillId="27" borderId="11" xfId="136" applyFont="1" applyFill="1" applyBorder="1" applyAlignment="1">
      <alignment vertical="center"/>
    </xf>
    <xf numFmtId="0" fontId="36" fillId="27" borderId="11" xfId="0" applyFont="1" applyFill="1" applyBorder="1" applyAlignment="1">
      <alignment horizontal="center" vertical="center"/>
    </xf>
    <xf numFmtId="0" fontId="36" fillId="0" borderId="71" xfId="0" applyFont="1" applyFill="1" applyBorder="1" applyAlignment="1">
      <alignment vertical="center"/>
    </xf>
    <xf numFmtId="0" fontId="45" fillId="0" borderId="71" xfId="0" applyFont="1" applyFill="1" applyBorder="1" applyAlignment="1">
      <alignment vertical="center"/>
    </xf>
    <xf numFmtId="164" fontId="41" fillId="0" borderId="11" xfId="0" applyNumberFormat="1" applyFont="1" applyFill="1" applyBorder="1" applyAlignment="1">
      <alignment horizontal="right" vertical="center"/>
    </xf>
    <xf numFmtId="0" fontId="36" fillId="0" borderId="0" xfId="0" applyFont="1" applyFill="1" applyBorder="1" applyAlignment="1">
      <alignment vertical="center" wrapText="1"/>
    </xf>
    <xf numFmtId="0" fontId="36" fillId="0" borderId="0" xfId="136" applyFont="1" applyFill="1" applyAlignment="1">
      <alignment vertical="top"/>
    </xf>
    <xf numFmtId="164" fontId="37" fillId="0" borderId="0" xfId="0" applyNumberFormat="1" applyFont="1" applyFill="1" applyBorder="1" applyAlignment="1">
      <alignment horizontal="center" vertical="center"/>
    </xf>
    <xf numFmtId="0" fontId="36" fillId="0" borderId="41" xfId="136" applyFont="1" applyFill="1" applyBorder="1" applyAlignment="1">
      <alignment horizontal="center" vertical="center"/>
    </xf>
    <xf numFmtId="0" fontId="36" fillId="0" borderId="0" xfId="0" applyFont="1" applyFill="1" applyAlignment="1">
      <alignment horizontal="left" vertical="center" wrapText="1"/>
    </xf>
    <xf numFmtId="0" fontId="34" fillId="0" borderId="0" xfId="0" applyFont="1" applyFill="1" applyAlignment="1">
      <alignment horizontal="left" vertical="center"/>
    </xf>
    <xf numFmtId="0" fontId="38" fillId="0" borderId="0" xfId="136" applyFont="1" applyFill="1" applyBorder="1" applyAlignment="1">
      <alignment horizontal="center" vertical="top"/>
    </xf>
    <xf numFmtId="0" fontId="36" fillId="29" borderId="31" xfId="136" applyFont="1" applyFill="1" applyBorder="1" applyAlignment="1">
      <alignment horizontal="center" vertical="center" wrapText="1"/>
    </xf>
    <xf numFmtId="0" fontId="36" fillId="0" borderId="15" xfId="136" applyFont="1" applyFill="1" applyBorder="1" applyAlignment="1">
      <alignment horizontal="center" vertical="center"/>
    </xf>
    <xf numFmtId="0" fontId="36" fillId="0" borderId="35" xfId="0" applyFont="1" applyFill="1" applyBorder="1" applyAlignment="1">
      <alignment horizontal="left" vertical="center" wrapText="1"/>
    </xf>
    <xf numFmtId="0" fontId="36" fillId="0" borderId="22" xfId="0" applyFont="1" applyFill="1" applyBorder="1" applyAlignment="1">
      <alignment horizontal="left" vertical="center" wrapText="1"/>
    </xf>
    <xf numFmtId="0" fontId="34" fillId="0" borderId="0" xfId="136" applyFont="1" applyFill="1" applyBorder="1" applyAlignment="1">
      <alignment horizontal="right" vertical="center"/>
    </xf>
    <xf numFmtId="0" fontId="35" fillId="0" borderId="72" xfId="136" applyFont="1" applyFill="1" applyBorder="1" applyAlignment="1">
      <alignment horizontal="right" vertical="center" wrapText="1"/>
    </xf>
    <xf numFmtId="0" fontId="35" fillId="0" borderId="73" xfId="136" applyFont="1" applyFill="1" applyBorder="1" applyAlignment="1">
      <alignment horizontal="right" vertical="center" wrapText="1"/>
    </xf>
    <xf numFmtId="0" fontId="35" fillId="0" borderId="74" xfId="136" applyFont="1" applyFill="1" applyBorder="1" applyAlignment="1">
      <alignment horizontal="right" vertical="center" wrapText="1"/>
    </xf>
    <xf numFmtId="0" fontId="41" fillId="0" borderId="75" xfId="136" applyFont="1" applyFill="1" applyBorder="1" applyAlignment="1">
      <alignment horizontal="right" vertical="center" wrapText="1"/>
    </xf>
    <xf numFmtId="0" fontId="41" fillId="0" borderId="76" xfId="136" applyFont="1" applyFill="1" applyBorder="1" applyAlignment="1">
      <alignment horizontal="right" vertical="center" wrapText="1"/>
    </xf>
    <xf numFmtId="0" fontId="41" fillId="0" borderId="46" xfId="136" applyFont="1" applyFill="1" applyBorder="1" applyAlignment="1">
      <alignment horizontal="right" vertical="center" wrapText="1"/>
    </xf>
    <xf numFmtId="0" fontId="36" fillId="0" borderId="77" xfId="136" applyFont="1" applyFill="1" applyBorder="1" applyAlignment="1">
      <alignment horizontal="right" vertical="center"/>
    </xf>
    <xf numFmtId="0" fontId="36" fillId="0" borderId="78" xfId="136" applyFont="1" applyFill="1" applyBorder="1" applyAlignment="1">
      <alignment horizontal="right" vertical="center"/>
    </xf>
    <xf numFmtId="0" fontId="36" fillId="0" borderId="48" xfId="136" applyFont="1" applyFill="1" applyBorder="1" applyAlignment="1">
      <alignment horizontal="right" vertical="center"/>
    </xf>
    <xf numFmtId="0" fontId="36" fillId="0" borderId="92" xfId="0" applyFont="1" applyFill="1" applyBorder="1" applyAlignment="1">
      <alignment horizontal="right" vertical="center"/>
    </xf>
    <xf numFmtId="0" fontId="36" fillId="0" borderId="65" xfId="0" applyFont="1" applyFill="1" applyBorder="1" applyAlignment="1">
      <alignment horizontal="right" vertical="center"/>
    </xf>
    <xf numFmtId="0" fontId="36" fillId="0" borderId="57" xfId="138" applyFont="1" applyFill="1" applyBorder="1" applyAlignment="1">
      <alignment horizontal="left" vertical="center" wrapText="1"/>
    </xf>
    <xf numFmtId="0" fontId="37" fillId="0" borderId="54" xfId="0" applyFont="1" applyFill="1" applyBorder="1" applyAlignment="1">
      <alignment horizontal="center" vertical="center"/>
    </xf>
    <xf numFmtId="0" fontId="36" fillId="0" borderId="85" xfId="138" applyFont="1" applyFill="1" applyBorder="1" applyAlignment="1">
      <alignment horizontal="left" vertical="center" wrapText="1"/>
    </xf>
    <xf numFmtId="0" fontId="36" fillId="0" borderId="86" xfId="138" applyFont="1" applyFill="1" applyBorder="1" applyAlignment="1">
      <alignment horizontal="left" vertical="center" wrapText="1"/>
    </xf>
    <xf numFmtId="0" fontId="37" fillId="0" borderId="87" xfId="0" applyFont="1" applyFill="1" applyBorder="1" applyAlignment="1">
      <alignment horizontal="right" vertical="center"/>
    </xf>
    <xf numFmtId="0" fontId="37" fillId="0" borderId="88" xfId="0" applyFont="1" applyFill="1" applyBorder="1" applyAlignment="1">
      <alignment horizontal="right" vertical="center"/>
    </xf>
    <xf numFmtId="0" fontId="37" fillId="0" borderId="89" xfId="0" applyFont="1" applyFill="1" applyBorder="1" applyAlignment="1">
      <alignment horizontal="right" vertical="center"/>
    </xf>
    <xf numFmtId="0" fontId="37" fillId="0" borderId="90" xfId="0" applyFont="1" applyFill="1" applyBorder="1" applyAlignment="1">
      <alignment horizontal="right" vertical="center"/>
    </xf>
    <xf numFmtId="0" fontId="37" fillId="0" borderId="59" xfId="0" applyFont="1" applyFill="1" applyBorder="1" applyAlignment="1">
      <alignment horizontal="right" vertical="center"/>
    </xf>
    <xf numFmtId="0" fontId="36" fillId="0" borderId="91" xfId="0" applyFont="1" applyFill="1" applyBorder="1" applyAlignment="1">
      <alignment horizontal="right" vertical="center"/>
    </xf>
    <xf numFmtId="0" fontId="36" fillId="0" borderId="23" xfId="0" applyFont="1" applyFill="1" applyBorder="1" applyAlignment="1">
      <alignment horizontal="right" vertical="center"/>
    </xf>
    <xf numFmtId="0" fontId="36" fillId="0" borderId="44" xfId="0" applyFont="1" applyFill="1" applyBorder="1" applyAlignment="1">
      <alignment horizontal="right" vertical="center" wrapText="1"/>
    </xf>
    <xf numFmtId="0" fontId="35" fillId="0" borderId="0" xfId="0" applyFont="1" applyFill="1" applyAlignment="1">
      <alignment horizontal="center" vertical="center"/>
    </xf>
    <xf numFmtId="0" fontId="38" fillId="0" borderId="0" xfId="0" applyFont="1" applyFill="1" applyAlignment="1">
      <alignment horizontal="center" vertical="center"/>
    </xf>
    <xf numFmtId="0" fontId="46" fillId="29" borderId="49" xfId="0" applyFont="1" applyFill="1" applyBorder="1" applyAlignment="1">
      <alignment horizontal="center" vertical="center" wrapText="1"/>
    </xf>
    <xf numFmtId="0" fontId="46" fillId="29" borderId="79" xfId="0" applyFont="1" applyFill="1" applyBorder="1" applyAlignment="1">
      <alignment horizontal="center" vertical="center" wrapText="1"/>
    </xf>
    <xf numFmtId="0" fontId="46" fillId="29" borderId="31" xfId="0" applyFont="1" applyFill="1" applyBorder="1" applyAlignment="1">
      <alignment horizontal="center" vertical="center" wrapText="1"/>
    </xf>
    <xf numFmtId="0" fontId="46" fillId="29" borderId="11" xfId="0" applyFont="1" applyFill="1" applyBorder="1" applyAlignment="1">
      <alignment horizontal="center" vertical="center" wrapText="1"/>
    </xf>
    <xf numFmtId="0" fontId="46" fillId="29" borderId="80" xfId="0" applyFont="1" applyFill="1" applyBorder="1" applyAlignment="1">
      <alignment horizontal="center" vertical="center" wrapText="1"/>
    </xf>
    <xf numFmtId="0" fontId="46" fillId="29" borderId="12" xfId="0" applyFont="1" applyFill="1" applyBorder="1" applyAlignment="1">
      <alignment horizontal="center" vertical="center" wrapText="1"/>
    </xf>
    <xf numFmtId="0" fontId="37" fillId="29" borderId="31" xfId="0" applyFont="1" applyFill="1" applyBorder="1" applyAlignment="1">
      <alignment horizontal="center" vertical="center"/>
    </xf>
    <xf numFmtId="0" fontId="46" fillId="29" borderId="81" xfId="0" applyFont="1" applyFill="1" applyBorder="1" applyAlignment="1">
      <alignment horizontal="center" vertical="center" wrapText="1"/>
    </xf>
    <xf numFmtId="0" fontId="46" fillId="29" borderId="82" xfId="0" applyFont="1" applyFill="1" applyBorder="1" applyAlignment="1">
      <alignment horizontal="center" vertical="center" wrapText="1"/>
    </xf>
    <xf numFmtId="0" fontId="46" fillId="29" borderId="83" xfId="0" applyFont="1" applyFill="1" applyBorder="1" applyAlignment="1">
      <alignment horizontal="center" vertical="center" wrapText="1"/>
    </xf>
    <xf numFmtId="0" fontId="46" fillId="29" borderId="84" xfId="0" applyFont="1" applyFill="1" applyBorder="1" applyAlignment="1">
      <alignment horizontal="center" vertical="center" wrapText="1"/>
    </xf>
    <xf numFmtId="0" fontId="34" fillId="0" borderId="0" xfId="0" applyFont="1" applyFill="1" applyAlignment="1">
      <alignment horizontal="left" vertical="center" wrapText="1"/>
    </xf>
    <xf numFmtId="0" fontId="38" fillId="0" borderId="0" xfId="0" applyFont="1" applyFill="1" applyBorder="1" applyAlignment="1">
      <alignment horizontal="center" vertical="center"/>
    </xf>
    <xf numFmtId="0" fontId="36" fillId="26" borderId="49" xfId="0" applyFont="1" applyFill="1" applyBorder="1" applyAlignment="1">
      <alignment horizontal="center" vertical="center" textRotation="90" wrapText="1"/>
    </xf>
    <xf numFmtId="0" fontId="36" fillId="26" borderId="79" xfId="0" applyFont="1" applyFill="1" applyBorder="1" applyAlignment="1">
      <alignment horizontal="center" vertical="center" textRotation="90" wrapText="1"/>
    </xf>
    <xf numFmtId="0" fontId="36" fillId="26" borderId="31" xfId="0" applyFont="1" applyFill="1" applyBorder="1" applyAlignment="1">
      <alignment horizontal="center" vertical="center" wrapText="1"/>
    </xf>
    <xf numFmtId="0" fontId="36" fillId="26" borderId="11" xfId="0" applyFont="1" applyFill="1" applyBorder="1" applyAlignment="1">
      <alignment horizontal="center" vertical="center" wrapText="1"/>
    </xf>
    <xf numFmtId="0" fontId="36" fillId="26" borderId="31" xfId="0" applyFont="1" applyFill="1" applyBorder="1" applyAlignment="1">
      <alignment horizontal="center" vertical="center" textRotation="90" wrapText="1"/>
    </xf>
    <xf numFmtId="0" fontId="36" fillId="26" borderId="11" xfId="0" applyFont="1" applyFill="1" applyBorder="1" applyAlignment="1">
      <alignment horizontal="center" vertical="center" textRotation="90" wrapText="1"/>
    </xf>
    <xf numFmtId="0" fontId="36" fillId="26" borderId="31" xfId="137" applyFont="1" applyFill="1" applyBorder="1" applyAlignment="1">
      <alignment horizontal="center" vertical="center"/>
    </xf>
    <xf numFmtId="0" fontId="36" fillId="26" borderId="80" xfId="137" applyFont="1" applyFill="1" applyBorder="1" applyAlignment="1">
      <alignment horizontal="center" vertical="center"/>
    </xf>
    <xf numFmtId="0" fontId="36" fillId="26" borderId="32" xfId="137" applyFont="1" applyFill="1" applyBorder="1" applyAlignment="1">
      <alignment horizontal="center" vertical="center"/>
    </xf>
    <xf numFmtId="0" fontId="34" fillId="0" borderId="0" xfId="0" applyFont="1" applyAlignment="1">
      <alignment horizontal="left" wrapText="1"/>
    </xf>
    <xf numFmtId="0" fontId="36" fillId="0" borderId="44" xfId="0" applyFont="1" applyFill="1" applyBorder="1" applyAlignment="1">
      <alignment horizontal="right" vertical="center"/>
    </xf>
    <xf numFmtId="0" fontId="37" fillId="0" borderId="93" xfId="0" applyFont="1" applyFill="1" applyBorder="1" applyAlignment="1">
      <alignment horizontal="right" vertical="center"/>
    </xf>
    <xf numFmtId="0" fontId="37" fillId="0" borderId="33" xfId="0" applyFont="1" applyFill="1" applyBorder="1" applyAlignment="1">
      <alignment horizontal="right" vertical="center"/>
    </xf>
    <xf numFmtId="164" fontId="37" fillId="0" borderId="79" xfId="0" applyNumberFormat="1" applyFont="1" applyFill="1" applyBorder="1" applyAlignment="1">
      <alignment horizontal="right" vertical="center"/>
    </xf>
    <xf numFmtId="164" fontId="37" fillId="0" borderId="11" xfId="0" applyNumberFormat="1" applyFont="1" applyFill="1" applyBorder="1" applyAlignment="1">
      <alignment horizontal="right" vertical="center"/>
    </xf>
    <xf numFmtId="0" fontId="37" fillId="0" borderId="49" xfId="0" applyFont="1" applyFill="1" applyBorder="1" applyAlignment="1">
      <alignment horizontal="right" vertical="center"/>
    </xf>
    <xf numFmtId="0" fontId="37" fillId="0" borderId="31" xfId="0" applyFont="1" applyFill="1" applyBorder="1" applyAlignment="1">
      <alignment horizontal="right" vertical="center"/>
    </xf>
    <xf numFmtId="0" fontId="37" fillId="0" borderId="77" xfId="0" applyFont="1" applyFill="1" applyBorder="1" applyAlignment="1">
      <alignment horizontal="right" vertical="center"/>
    </xf>
    <xf numFmtId="0" fontId="37" fillId="0" borderId="78" xfId="0" applyFont="1" applyFill="1" applyBorder="1" applyAlignment="1">
      <alignment horizontal="right" vertical="center"/>
    </xf>
    <xf numFmtId="0" fontId="37" fillId="0" borderId="48" xfId="0" applyFont="1" applyFill="1" applyBorder="1" applyAlignment="1">
      <alignment horizontal="right" vertical="center"/>
    </xf>
    <xf numFmtId="0" fontId="36" fillId="26" borderId="83" xfId="0" applyFont="1" applyFill="1" applyBorder="1" applyAlignment="1">
      <alignment horizontal="center" vertical="center" textRotation="90" wrapText="1"/>
    </xf>
    <xf numFmtId="0" fontId="36" fillId="26" borderId="84" xfId="0" applyFont="1" applyFill="1" applyBorder="1" applyAlignment="1">
      <alignment horizontal="center" vertical="center" textRotation="90" wrapText="1"/>
    </xf>
    <xf numFmtId="0" fontId="36" fillId="26" borderId="76" xfId="137" applyFont="1" applyFill="1" applyBorder="1" applyAlignment="1">
      <alignment horizontal="center" vertical="center"/>
    </xf>
    <xf numFmtId="0" fontId="36" fillId="26" borderId="46" xfId="137" applyFont="1" applyFill="1" applyBorder="1" applyAlignment="1">
      <alignment horizontal="center" vertical="center"/>
    </xf>
    <xf numFmtId="0" fontId="36" fillId="26" borderId="94" xfId="0" applyFont="1" applyFill="1" applyBorder="1" applyAlignment="1">
      <alignment horizontal="center" vertical="center" textRotation="90" wrapText="1"/>
    </xf>
    <xf numFmtId="0" fontId="36" fillId="26" borderId="95" xfId="0" applyFont="1" applyFill="1" applyBorder="1" applyAlignment="1">
      <alignment horizontal="center" vertical="center" textRotation="90" wrapText="1"/>
    </xf>
    <xf numFmtId="0" fontId="37" fillId="0" borderId="75" xfId="0" applyFont="1" applyFill="1" applyBorder="1" applyAlignment="1">
      <alignment horizontal="right" vertical="center"/>
    </xf>
    <xf numFmtId="0" fontId="37" fillId="0" borderId="76" xfId="0" applyFont="1" applyFill="1" applyBorder="1" applyAlignment="1">
      <alignment horizontal="right" vertical="center"/>
    </xf>
    <xf numFmtId="0" fontId="37" fillId="0" borderId="46" xfId="0" applyFont="1" applyFill="1" applyBorder="1" applyAlignment="1">
      <alignment horizontal="right" vertical="center"/>
    </xf>
    <xf numFmtId="164" fontId="37" fillId="0" borderId="96" xfId="0" applyNumberFormat="1" applyFont="1" applyFill="1" applyBorder="1" applyAlignment="1">
      <alignment horizontal="right" vertical="center"/>
    </xf>
    <xf numFmtId="164" fontId="37" fillId="0" borderId="97" xfId="0" applyNumberFormat="1" applyFont="1" applyFill="1" applyBorder="1" applyAlignment="1">
      <alignment horizontal="right" vertical="center"/>
    </xf>
    <xf numFmtId="164" fontId="37" fillId="0" borderId="47" xfId="0" applyNumberFormat="1" applyFont="1" applyFill="1" applyBorder="1" applyAlignment="1">
      <alignment horizontal="right" vertical="center"/>
    </xf>
  </cellXfs>
  <cellStyles count="187">
    <cellStyle name="_Real jumtins" xfId="1"/>
    <cellStyle name="_Real jumtins_Dzukste_tame_3.09" xfId="2"/>
    <cellStyle name="_Real jumtins_Katvari_grafiks" xfId="3"/>
    <cellStyle name="_Real jumtins_Katvari_grafiks_RTU_tame" xfId="4"/>
    <cellStyle name="_Real jumtins_Katvari_grafiks_RTU_tame_14.08" xfId="5"/>
    <cellStyle name="_Real jumtins_Livberze_tame" xfId="6"/>
    <cellStyle name="_Real jumtins_RTU_tame_14.08" xfId="7"/>
    <cellStyle name="_TreijsAgris jumts(Kubins)" xfId="8"/>
    <cellStyle name="_TreijsAgris jumts(Kubins)_Dzukste_tame_3.09" xfId="9"/>
    <cellStyle name="_TreijsAgris jumts(Kubins)_Katvari_grafiks" xfId="10"/>
    <cellStyle name="_TreijsAgris jumts(Kubins)_Katvari_grafiks_RTU_tame" xfId="11"/>
    <cellStyle name="_TreijsAgris jumts(Kubins)_Katvari_grafiks_RTU_tame_14.08" xfId="12"/>
    <cellStyle name="_TreijsAgris jumts(Kubins)_Livberze_tame" xfId="13"/>
    <cellStyle name="_TreijsAgris jumts(Kubins)_RTU_tame_14.08" xfId="14"/>
    <cellStyle name="1. izcēlums" xfId="15"/>
    <cellStyle name="2. izcēlums" xfId="16"/>
    <cellStyle name="20% - Accent1 2" xfId="17"/>
    <cellStyle name="20% - Accent2 2" xfId="18"/>
    <cellStyle name="20% - Accent3 2" xfId="19"/>
    <cellStyle name="20% - Accent4 2" xfId="20"/>
    <cellStyle name="20% - Accent5 2" xfId="21"/>
    <cellStyle name="20% - Accent6 2" xfId="22"/>
    <cellStyle name="20% - Акцент1" xfId="23"/>
    <cellStyle name="20% - Акцент2" xfId="24"/>
    <cellStyle name="20% - Акцент3" xfId="25"/>
    <cellStyle name="20% - Акцент4" xfId="26"/>
    <cellStyle name="20% - Акцент5" xfId="27"/>
    <cellStyle name="20% - Акцент6" xfId="28"/>
    <cellStyle name="20% no 1. izcēluma" xfId="29"/>
    <cellStyle name="20% no 2. izcēluma" xfId="30"/>
    <cellStyle name="20% no 3. izcēluma" xfId="31"/>
    <cellStyle name="20% no 4. izcēluma" xfId="32"/>
    <cellStyle name="20% no 5. izcēluma" xfId="33"/>
    <cellStyle name="20% no 6. izcēluma" xfId="34"/>
    <cellStyle name="3. izcēlums " xfId="35"/>
    <cellStyle name="4. izcēlums" xfId="36"/>
    <cellStyle name="40% - Accent1 2" xfId="37"/>
    <cellStyle name="40% - Accent2 2" xfId="38"/>
    <cellStyle name="40% - Accent3 2" xfId="39"/>
    <cellStyle name="40% - Accent4 2" xfId="40"/>
    <cellStyle name="40% - Accent5 2" xfId="41"/>
    <cellStyle name="40% - Accent6 2" xfId="42"/>
    <cellStyle name="40% - Акцент1" xfId="43"/>
    <cellStyle name="40% - Акцент2" xfId="44"/>
    <cellStyle name="40% - Акцент3" xfId="45"/>
    <cellStyle name="40% - Акцент4" xfId="46"/>
    <cellStyle name="40% - Акцент5" xfId="47"/>
    <cellStyle name="40% - Акцент6" xfId="48"/>
    <cellStyle name="40% no 1. izcēluma" xfId="49"/>
    <cellStyle name="40% no 2. izcēluma" xfId="50"/>
    <cellStyle name="40% no 3. izcēluma" xfId="51"/>
    <cellStyle name="40% no 4. izcēluma" xfId="52"/>
    <cellStyle name="40% no 5. izcēluma" xfId="53"/>
    <cellStyle name="40% no 6. izcēluma" xfId="54"/>
    <cellStyle name="5. izcēlums" xfId="55"/>
    <cellStyle name="6. izcēlums" xfId="56"/>
    <cellStyle name="60% - Акцент1" xfId="57"/>
    <cellStyle name="60% - Акцент2" xfId="58"/>
    <cellStyle name="60% - Акцент3" xfId="59"/>
    <cellStyle name="60% - Акцент4" xfId="60"/>
    <cellStyle name="60% - Акцент5" xfId="61"/>
    <cellStyle name="60% - Акцент6" xfId="62"/>
    <cellStyle name="60% no 1. izcēluma" xfId="63"/>
    <cellStyle name="60% no 2. izcēluma" xfId="64"/>
    <cellStyle name="60% no 3. izcēluma" xfId="65"/>
    <cellStyle name="60% no 4. izcēluma" xfId="66"/>
    <cellStyle name="60% no 5. izcēluma" xfId="67"/>
    <cellStyle name="60% no 6. izcēluma" xfId="68"/>
    <cellStyle name="Äåķåęķūé [0]_laroux" xfId="69"/>
    <cellStyle name="Äåķåęķūé_laroux" xfId="70"/>
    <cellStyle name="Aprēķināšana" xfId="71"/>
    <cellStyle name="Brīdinājuma teksts" xfId="72"/>
    <cellStyle name="Comma 10" xfId="73"/>
    <cellStyle name="Comma 11" xfId="74"/>
    <cellStyle name="Comma 2" xfId="75"/>
    <cellStyle name="Comma 2 2" xfId="76"/>
    <cellStyle name="Comma 2_Ergli_caurlaides_eeka" xfId="77"/>
    <cellStyle name="Comma 3" xfId="78"/>
    <cellStyle name="Comma 4" xfId="79"/>
    <cellStyle name="Comma 4 2" xfId="80"/>
    <cellStyle name="Comma 5" xfId="81"/>
    <cellStyle name="Comma 6" xfId="82"/>
    <cellStyle name="Comma 6 2" xfId="83"/>
    <cellStyle name="Comma 7" xfId="84"/>
    <cellStyle name="Comma 8" xfId="85"/>
    <cellStyle name="Comma 9" xfId="86"/>
    <cellStyle name="Date" xfId="87"/>
    <cellStyle name="Dezimal [0]_Compiling Utility Macros" xfId="88"/>
    <cellStyle name="Dezimal_Compiling Utility Macros" xfId="89"/>
    <cellStyle name="Divider" xfId="90"/>
    <cellStyle name="Euro" xfId="91"/>
    <cellStyle name="Excel Built-in Normal" xfId="92"/>
    <cellStyle name="Fixed" xfId="93"/>
    <cellStyle name="Heading1" xfId="94"/>
    <cellStyle name="Heading1 1" xfId="95"/>
    <cellStyle name="Heading1_0. Ozolnieki_KN" xfId="96"/>
    <cellStyle name="Heading2" xfId="97"/>
    <cellStyle name="Headline I" xfId="98"/>
    <cellStyle name="Headline II" xfId="99"/>
    <cellStyle name="Headline III" xfId="100"/>
    <cellStyle name="Hyperlink" xfId="101" builtinId="8"/>
    <cellStyle name="Hyperlink 2" xfId="102"/>
    <cellStyle name="Ievade" xfId="103"/>
    <cellStyle name="Īįū÷ķūé_laroux" xfId="104"/>
    <cellStyle name="Izvade" xfId="105"/>
    <cellStyle name="Kopsumma" xfId="106"/>
    <cellStyle name="Labs" xfId="107"/>
    <cellStyle name="Neitrāls" xfId="108"/>
    <cellStyle name="Normaali_light-98_gun" xfId="109"/>
    <cellStyle name="Normal" xfId="0" builtinId="0"/>
    <cellStyle name="Normal 10" xfId="110"/>
    <cellStyle name="Normal 11" xfId="111"/>
    <cellStyle name="Normal 12" xfId="112"/>
    <cellStyle name="Normal 2" xfId="113"/>
    <cellStyle name="Normal 2 2" xfId="114"/>
    <cellStyle name="Normal 2 2 2" xfId="115"/>
    <cellStyle name="Normal 2 2 2 2" xfId="116"/>
    <cellStyle name="Normal 2 2 3" xfId="117"/>
    <cellStyle name="Normal 2 3" xfId="118"/>
    <cellStyle name="Normal 2 3 2" xfId="119"/>
    <cellStyle name="Normal 2 3 2 2" xfId="120"/>
    <cellStyle name="Normal 2_Daugmale_2008_7_Veicamie darbi" xfId="121"/>
    <cellStyle name="Normal 3" xfId="122"/>
    <cellStyle name="Normal 4" xfId="123"/>
    <cellStyle name="Normal 5" xfId="124"/>
    <cellStyle name="Normal 6" xfId="125"/>
    <cellStyle name="Normal 6 2" xfId="126"/>
    <cellStyle name="Normal 6 3" xfId="127"/>
    <cellStyle name="Normal 7" xfId="128"/>
    <cellStyle name="Normal 7 2" xfId="129"/>
    <cellStyle name="Normal 7 2 2" xfId="130"/>
    <cellStyle name="Normal 7_KP_Edole_12aug_2008_FIN" xfId="131"/>
    <cellStyle name="Normal 8" xfId="132"/>
    <cellStyle name="Normal 8 2" xfId="133"/>
    <cellStyle name="Normal 8 3" xfId="134"/>
    <cellStyle name="Normal 9" xfId="135"/>
    <cellStyle name="Normal_5. Zusu 10 (04.07)2" xfId="136"/>
    <cellStyle name="Normal_Dzivoklis_tame" xfId="137"/>
    <cellStyle name="Normal_Normativa baze(RV)" xfId="138"/>
    <cellStyle name="Normal_Tame_Nicgales iela" xfId="139"/>
    <cellStyle name="Nosaukums" xfId="140"/>
    <cellStyle name="Pārbaudes šūna" xfId="141"/>
    <cellStyle name="Paskaidrojošs teksts" xfId="142"/>
    <cellStyle name="Percent 2" xfId="143"/>
    <cellStyle name="Piezīme" xfId="144"/>
    <cellStyle name="Position" xfId="145"/>
    <cellStyle name="Saistītā šūna" xfId="146"/>
    <cellStyle name="Slikts" xfId="147"/>
    <cellStyle name="Standard_Anpassen der Amortisation" xfId="148"/>
    <cellStyle name="Style 1" xfId="149"/>
    <cellStyle name="Style 1 2" xfId="150"/>
    <cellStyle name="Style 2" xfId="151"/>
    <cellStyle name="Unit" xfId="152"/>
    <cellStyle name="Virsraksts 1" xfId="153"/>
    <cellStyle name="Virsraksts 2" xfId="154"/>
    <cellStyle name="Virsraksts 3" xfId="155"/>
    <cellStyle name="Virsraksts 4" xfId="156"/>
    <cellStyle name="Währung [0]_Compiling Utility Macros" xfId="157"/>
    <cellStyle name="Währung_Compiling Utility Macros" xfId="158"/>
    <cellStyle name="Акцент1" xfId="159"/>
    <cellStyle name="Акцент2" xfId="160"/>
    <cellStyle name="Акцент3" xfId="161"/>
    <cellStyle name="Акцент4" xfId="162"/>
    <cellStyle name="Акцент5" xfId="163"/>
    <cellStyle name="Акцент6" xfId="164"/>
    <cellStyle name="Ввод " xfId="165"/>
    <cellStyle name="Вывод" xfId="166"/>
    <cellStyle name="Вычисление" xfId="167"/>
    <cellStyle name="Заголовок 1" xfId="168"/>
    <cellStyle name="Заголовок 2" xfId="169"/>
    <cellStyle name="Заголовок 3" xfId="170"/>
    <cellStyle name="Заголовок 4" xfId="171"/>
    <cellStyle name="Итог" xfId="172"/>
    <cellStyle name="Контрольная ячейка" xfId="173"/>
    <cellStyle name="Название" xfId="174"/>
    <cellStyle name="Нейтральный" xfId="175"/>
    <cellStyle name="Обычный 2" xfId="176"/>
    <cellStyle name="Обычный_Jelgavas_сметы-конкурс" xfId="177"/>
    <cellStyle name="Плохой" xfId="178"/>
    <cellStyle name="Пояснение" xfId="179"/>
    <cellStyle name="Примечание" xfId="180"/>
    <cellStyle name="Процентный_Tame BS AUE" xfId="181"/>
    <cellStyle name="Связанная ячейка" xfId="182"/>
    <cellStyle name="Стиль 1" xfId="183"/>
    <cellStyle name="Текст предупреждения" xfId="184"/>
    <cellStyle name="Финансовый_Tame BS AUE" xfId="185"/>
    <cellStyle name="Хороший" xfId="186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049" name="Text Box 6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050" name="Text Box 7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051" name="Text Box 8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052" name="Text Box 9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053" name="Text Box 10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054" name="Text Box 11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055" name="Text Box 12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056" name="Text Box 13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057" name="Text Box 14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058" name="Text Box 15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059" name="Text Box 16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060" name="Text Box 17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061" name="Text Box 18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062" name="Text Box 19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063" name="Text Box 20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064" name="Text Box 21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065" name="Text Box 22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066" name="Text Box 23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067" name="Text Box 24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068" name="Text Box 25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069" name="Text Box 26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070" name="Text Box 27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071" name="Text Box 28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072" name="Text Box 29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073" name="Text Box 6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074" name="Text Box 7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075" name="Text Box 8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076" name="Text Box 9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077" name="Text Box 10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078" name="Text Box 11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079" name="Text Box 12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080" name="Text Box 13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081" name="Text Box 14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082" name="Text Box 15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083" name="Text Box 16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084" name="Text Box 17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085" name="Text Box 18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086" name="Text Box 19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087" name="Text Box 20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088" name="Text Box 21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089" name="Text Box 22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090" name="Text Box 23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091" name="Text Box 24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092" name="Text Box 25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093" name="Text Box 26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094" name="Text Box 27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095" name="Text Box 28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096" name="Text Box 29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097" name="Text Box 6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098" name="Text Box 7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099" name="Text Box 8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100" name="Text Box 9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101" name="Text Box 10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102" name="Text Box 11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103" name="Text Box 12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104" name="Text Box 13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105" name="Text Box 14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106" name="Text Box 15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107" name="Text Box 16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108" name="Text Box 17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109" name="Text Box 18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110" name="Text Box 19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111" name="Text Box 20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112" name="Text Box 21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113" name="Text Box 22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114" name="Text Box 23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115" name="Text Box 24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116" name="Text Box 25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117" name="Text Box 26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118" name="Text Box 27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119" name="Text Box 28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120" name="Text Box 29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121" name="Text Box 6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122" name="Text Box 7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123" name="Text Box 8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124" name="Text Box 9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125" name="Text Box 10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126" name="Text Box 11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127" name="Text Box 12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128" name="Text Box 13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129" name="Text Box 14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130" name="Text Box 15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131" name="Text Box 16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132" name="Text Box 17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133" name="Text Box 18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134" name="Text Box 19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135" name="Text Box 20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136" name="Text Box 21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137" name="Text Box 22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138" name="Text Box 23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139" name="Text Box 24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140" name="Text Box 25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141" name="Text Box 26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142" name="Text Box 27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143" name="Text Box 28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144" name="Text Box 29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145" name="Text Box 6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146" name="Text Box 7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147" name="Text Box 8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148" name="Text Box 9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149" name="Text Box 10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150" name="Text Box 11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151" name="Text Box 12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152" name="Text Box 13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153" name="Text Box 14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154" name="Text Box 15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155" name="Text Box 16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156" name="Text Box 17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157" name="Text Box 18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158" name="Text Box 19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159" name="Text Box 20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160" name="Text Box 21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161" name="Text Box 22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162" name="Text Box 23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163" name="Text Box 24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164" name="Text Box 25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165" name="Text Box 26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166" name="Text Box 27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167" name="Text Box 28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168" name="Text Box 29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169" name="Text Box 14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170" name="Text Box 15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171" name="Text Box 16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172" name="Text Box 17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173" name="Text Box 18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174" name="Text Box 19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175" name="Text Box 20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176" name="Text Box 21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177" name="Text Box 14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178" name="Text Box 15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179" name="Text Box 16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180" name="Text Box 17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181" name="Text Box 18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182" name="Text Box 19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183" name="Text Box 20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184" name="Text Box 21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185" name="Text Box 14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186" name="Text Box 15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187" name="Text Box 16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188" name="Text Box 17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189" name="Text Box 18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190" name="Text Box 19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191" name="Text Box 20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192" name="Text Box 21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193" name="Text Box 14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194" name="Text Box 15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195" name="Text Box 16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196" name="Text Box 17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197" name="Text Box 18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198" name="Text Box 19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199" name="Text Box 20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200" name="Text Box 21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201" name="Text Box 14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202" name="Text Box 15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203" name="Text Box 16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204" name="Text Box 17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205" name="Text Box 18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206" name="Text Box 19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207" name="Text Box 20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208" name="Text Box 21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209" name="Text Box 6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210" name="Text Box 7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211" name="Text Box 8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212" name="Text Box 9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213" name="Text Box 10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214" name="Text Box 11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215" name="Text Box 12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216" name="Text Box 13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217" name="Text Box 14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218" name="Text Box 15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219" name="Text Box 16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220" name="Text Box 17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221" name="Text Box 18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222" name="Text Box 19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223" name="Text Box 20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224" name="Text Box 21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225" name="Text Box 22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226" name="Text Box 23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227" name="Text Box 24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228" name="Text Box 25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229" name="Text Box 26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230" name="Text Box 27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231" name="Text Box 28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232" name="Text Box 29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233" name="Text Box 14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234" name="Text Box 15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235" name="Text Box 16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236" name="Text Box 17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237" name="Text Box 18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238" name="Text Box 19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239" name="Text Box 20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240" name="Text Box 21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241" name="Text Box 14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242" name="Text Box 15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243" name="Text Box 16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244" name="Text Box 17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245" name="Text Box 18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246" name="Text Box 19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247" name="Text Box 20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248" name="Text Box 21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249" name="Text Box 14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250" name="Text Box 15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251" name="Text Box 16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252" name="Text Box 17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253" name="Text Box 18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254" name="Text Box 19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255" name="Text Box 20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256" name="Text Box 21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257" name="Text Box 14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258" name="Text Box 15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259" name="Text Box 16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260" name="Text Box 17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261" name="Text Box 18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262" name="Text Box 19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263" name="Text Box 20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264" name="Text Box 21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265" name="Text Box 14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266" name="Text Box 15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267" name="Text Box 16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268" name="Text Box 17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269" name="Text Box 18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270" name="Text Box 19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271" name="Text Box 20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14</xdr:row>
      <xdr:rowOff>0</xdr:rowOff>
    </xdr:from>
    <xdr:to>
      <xdr:col>1</xdr:col>
      <xdr:colOff>904875</xdr:colOff>
      <xdr:row>15</xdr:row>
      <xdr:rowOff>9525</xdr:rowOff>
    </xdr:to>
    <xdr:sp macro="" textlink="">
      <xdr:nvSpPr>
        <xdr:cNvPr id="2272" name="Text Box 21"/>
        <xdr:cNvSpPr txBox="1">
          <a:spLocks noChangeArrowheads="1"/>
        </xdr:cNvSpPr>
      </xdr:nvSpPr>
      <xdr:spPr bwMode="auto">
        <a:xfrm>
          <a:off x="1200150" y="3419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073" name="Text Box 6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074" name="Text Box 7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075" name="Text Box 8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076" name="Text Box 9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077" name="Text Box 10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078" name="Text Box 11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079" name="Text Box 12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080" name="Text Box 13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081" name="Text Box 14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082" name="Text Box 15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083" name="Text Box 16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084" name="Text Box 17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085" name="Text Box 18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086" name="Text Box 19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087" name="Text Box 20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088" name="Text Box 21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089" name="Text Box 22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090" name="Text Box 23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091" name="Text Box 24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092" name="Text Box 25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093" name="Text Box 26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094" name="Text Box 27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095" name="Text Box 28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096" name="Text Box 29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097" name="Text Box 6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098" name="Text Box 7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099" name="Text Box 8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100" name="Text Box 9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101" name="Text Box 10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102" name="Text Box 11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103" name="Text Box 12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104" name="Text Box 13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105" name="Text Box 14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106" name="Text Box 15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107" name="Text Box 16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108" name="Text Box 17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109" name="Text Box 18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110" name="Text Box 19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111" name="Text Box 20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112" name="Text Box 21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113" name="Text Box 22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114" name="Text Box 23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115" name="Text Box 24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116" name="Text Box 25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117" name="Text Box 26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118" name="Text Box 27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119" name="Text Box 28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120" name="Text Box 29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121" name="Text Box 6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122" name="Text Box 7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123" name="Text Box 8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124" name="Text Box 9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125" name="Text Box 10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126" name="Text Box 11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127" name="Text Box 12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128" name="Text Box 13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129" name="Text Box 14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130" name="Text Box 15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131" name="Text Box 16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132" name="Text Box 17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133" name="Text Box 18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134" name="Text Box 19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135" name="Text Box 20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136" name="Text Box 21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137" name="Text Box 22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138" name="Text Box 23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139" name="Text Box 24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140" name="Text Box 25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141" name="Text Box 26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142" name="Text Box 27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143" name="Text Box 28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144" name="Text Box 29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145" name="Text Box 6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146" name="Text Box 7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147" name="Text Box 8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148" name="Text Box 9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149" name="Text Box 10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150" name="Text Box 11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151" name="Text Box 12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152" name="Text Box 13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153" name="Text Box 14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154" name="Text Box 15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155" name="Text Box 16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156" name="Text Box 17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157" name="Text Box 18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158" name="Text Box 19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159" name="Text Box 20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160" name="Text Box 21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161" name="Text Box 22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162" name="Text Box 23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163" name="Text Box 24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164" name="Text Box 25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165" name="Text Box 26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166" name="Text Box 27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167" name="Text Box 28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168" name="Text Box 29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169" name="Text Box 6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170" name="Text Box 7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171" name="Text Box 8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172" name="Text Box 9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173" name="Text Box 10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174" name="Text Box 11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175" name="Text Box 12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176" name="Text Box 13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177" name="Text Box 14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178" name="Text Box 15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179" name="Text Box 16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180" name="Text Box 17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181" name="Text Box 18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182" name="Text Box 19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183" name="Text Box 20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184" name="Text Box 21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185" name="Text Box 22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186" name="Text Box 23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187" name="Text Box 24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188" name="Text Box 25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189" name="Text Box 26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190" name="Text Box 27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191" name="Text Box 28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192" name="Text Box 29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193" name="Text Box 14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194" name="Text Box 15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195" name="Text Box 16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196" name="Text Box 17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197" name="Text Box 18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198" name="Text Box 19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199" name="Text Box 20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200" name="Text Box 21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201" name="Text Box 14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202" name="Text Box 15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203" name="Text Box 16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204" name="Text Box 17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205" name="Text Box 18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206" name="Text Box 19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207" name="Text Box 20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208" name="Text Box 21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209" name="Text Box 14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210" name="Text Box 15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211" name="Text Box 16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212" name="Text Box 17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213" name="Text Box 18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214" name="Text Box 19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215" name="Text Box 20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216" name="Text Box 21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217" name="Text Box 14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218" name="Text Box 15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219" name="Text Box 16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220" name="Text Box 17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221" name="Text Box 18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222" name="Text Box 19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223" name="Text Box 20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224" name="Text Box 21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225" name="Text Box 14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226" name="Text Box 15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227" name="Text Box 16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228" name="Text Box 17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229" name="Text Box 18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230" name="Text Box 19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231" name="Text Box 20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232" name="Text Box 21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233" name="Text Box 6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234" name="Text Box 7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235" name="Text Box 8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236" name="Text Box 9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237" name="Text Box 10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238" name="Text Box 11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239" name="Text Box 12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240" name="Text Box 13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241" name="Text Box 14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242" name="Text Box 15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243" name="Text Box 16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244" name="Text Box 17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245" name="Text Box 18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246" name="Text Box 19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247" name="Text Box 20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248" name="Text Box 21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249" name="Text Box 22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250" name="Text Box 23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251" name="Text Box 24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252" name="Text Box 25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253" name="Text Box 26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254" name="Text Box 27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255" name="Text Box 28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256" name="Text Box 29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257" name="Text Box 14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258" name="Text Box 15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259" name="Text Box 16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260" name="Text Box 17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261" name="Text Box 18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262" name="Text Box 19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263" name="Text Box 20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264" name="Text Box 21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265" name="Text Box 14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266" name="Text Box 15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267" name="Text Box 16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268" name="Text Box 17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269" name="Text Box 18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270" name="Text Box 19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271" name="Text Box 20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272" name="Text Box 21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273" name="Text Box 14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274" name="Text Box 15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275" name="Text Box 16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276" name="Text Box 17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277" name="Text Box 18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278" name="Text Box 19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279" name="Text Box 20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280" name="Text Box 21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281" name="Text Box 14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282" name="Text Box 15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283" name="Text Box 16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284" name="Text Box 17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285" name="Text Box 18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286" name="Text Box 19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287" name="Text Box 20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288" name="Text Box 21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289" name="Text Box 14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290" name="Text Box 15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291" name="Text Box 16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292" name="Text Box 17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293" name="Text Box 18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294" name="Text Box 19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295" name="Text Box 20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31</xdr:row>
      <xdr:rowOff>0</xdr:rowOff>
    </xdr:from>
    <xdr:to>
      <xdr:col>1</xdr:col>
      <xdr:colOff>904875</xdr:colOff>
      <xdr:row>32</xdr:row>
      <xdr:rowOff>9525</xdr:rowOff>
    </xdr:to>
    <xdr:sp macro="" textlink="">
      <xdr:nvSpPr>
        <xdr:cNvPr id="3296" name="Text Box 21"/>
        <xdr:cNvSpPr txBox="1">
          <a:spLocks noChangeArrowheads="1"/>
        </xdr:cNvSpPr>
      </xdr:nvSpPr>
      <xdr:spPr bwMode="auto">
        <a:xfrm>
          <a:off x="1200150" y="77724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18</xdr:row>
      <xdr:rowOff>9525</xdr:rowOff>
    </xdr:to>
    <xdr:sp macro="" textlink="">
      <xdr:nvSpPr>
        <xdr:cNvPr id="4097" name="Text Box 6"/>
        <xdr:cNvSpPr txBox="1">
          <a:spLocks noChangeArrowheads="1"/>
        </xdr:cNvSpPr>
      </xdr:nvSpPr>
      <xdr:spPr bwMode="auto">
        <a:xfrm>
          <a:off x="1200150" y="4076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18</xdr:row>
      <xdr:rowOff>9525</xdr:rowOff>
    </xdr:to>
    <xdr:sp macro="" textlink="">
      <xdr:nvSpPr>
        <xdr:cNvPr id="4098" name="Text Box 7"/>
        <xdr:cNvSpPr txBox="1">
          <a:spLocks noChangeArrowheads="1"/>
        </xdr:cNvSpPr>
      </xdr:nvSpPr>
      <xdr:spPr bwMode="auto">
        <a:xfrm>
          <a:off x="1200150" y="4076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18</xdr:row>
      <xdr:rowOff>9525</xdr:rowOff>
    </xdr:to>
    <xdr:sp macro="" textlink="">
      <xdr:nvSpPr>
        <xdr:cNvPr id="4099" name="Text Box 8"/>
        <xdr:cNvSpPr txBox="1">
          <a:spLocks noChangeArrowheads="1"/>
        </xdr:cNvSpPr>
      </xdr:nvSpPr>
      <xdr:spPr bwMode="auto">
        <a:xfrm>
          <a:off x="1200150" y="4076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18</xdr:row>
      <xdr:rowOff>9525</xdr:rowOff>
    </xdr:to>
    <xdr:sp macro="" textlink="">
      <xdr:nvSpPr>
        <xdr:cNvPr id="4100" name="Text Box 9"/>
        <xdr:cNvSpPr txBox="1">
          <a:spLocks noChangeArrowheads="1"/>
        </xdr:cNvSpPr>
      </xdr:nvSpPr>
      <xdr:spPr bwMode="auto">
        <a:xfrm>
          <a:off x="1200150" y="4076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18</xdr:row>
      <xdr:rowOff>9525</xdr:rowOff>
    </xdr:to>
    <xdr:sp macro="" textlink="">
      <xdr:nvSpPr>
        <xdr:cNvPr id="4101" name="Text Box 10"/>
        <xdr:cNvSpPr txBox="1">
          <a:spLocks noChangeArrowheads="1"/>
        </xdr:cNvSpPr>
      </xdr:nvSpPr>
      <xdr:spPr bwMode="auto">
        <a:xfrm>
          <a:off x="1200150" y="4076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18</xdr:row>
      <xdr:rowOff>9525</xdr:rowOff>
    </xdr:to>
    <xdr:sp macro="" textlink="">
      <xdr:nvSpPr>
        <xdr:cNvPr id="4102" name="Text Box 11"/>
        <xdr:cNvSpPr txBox="1">
          <a:spLocks noChangeArrowheads="1"/>
        </xdr:cNvSpPr>
      </xdr:nvSpPr>
      <xdr:spPr bwMode="auto">
        <a:xfrm>
          <a:off x="1200150" y="4076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18</xdr:row>
      <xdr:rowOff>9525</xdr:rowOff>
    </xdr:to>
    <xdr:sp macro="" textlink="">
      <xdr:nvSpPr>
        <xdr:cNvPr id="4103" name="Text Box 12"/>
        <xdr:cNvSpPr txBox="1">
          <a:spLocks noChangeArrowheads="1"/>
        </xdr:cNvSpPr>
      </xdr:nvSpPr>
      <xdr:spPr bwMode="auto">
        <a:xfrm>
          <a:off x="1200150" y="4076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18</xdr:row>
      <xdr:rowOff>9525</xdr:rowOff>
    </xdr:to>
    <xdr:sp macro="" textlink="">
      <xdr:nvSpPr>
        <xdr:cNvPr id="4104" name="Text Box 13"/>
        <xdr:cNvSpPr txBox="1">
          <a:spLocks noChangeArrowheads="1"/>
        </xdr:cNvSpPr>
      </xdr:nvSpPr>
      <xdr:spPr bwMode="auto">
        <a:xfrm>
          <a:off x="1200150" y="4076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18</xdr:row>
      <xdr:rowOff>9525</xdr:rowOff>
    </xdr:to>
    <xdr:sp macro="" textlink="">
      <xdr:nvSpPr>
        <xdr:cNvPr id="4105" name="Text Box 14"/>
        <xdr:cNvSpPr txBox="1">
          <a:spLocks noChangeArrowheads="1"/>
        </xdr:cNvSpPr>
      </xdr:nvSpPr>
      <xdr:spPr bwMode="auto">
        <a:xfrm>
          <a:off x="1200150" y="4076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18</xdr:row>
      <xdr:rowOff>9525</xdr:rowOff>
    </xdr:to>
    <xdr:sp macro="" textlink="">
      <xdr:nvSpPr>
        <xdr:cNvPr id="4106" name="Text Box 15"/>
        <xdr:cNvSpPr txBox="1">
          <a:spLocks noChangeArrowheads="1"/>
        </xdr:cNvSpPr>
      </xdr:nvSpPr>
      <xdr:spPr bwMode="auto">
        <a:xfrm>
          <a:off x="1200150" y="4076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18</xdr:row>
      <xdr:rowOff>9525</xdr:rowOff>
    </xdr:to>
    <xdr:sp macro="" textlink="">
      <xdr:nvSpPr>
        <xdr:cNvPr id="4107" name="Text Box 16"/>
        <xdr:cNvSpPr txBox="1">
          <a:spLocks noChangeArrowheads="1"/>
        </xdr:cNvSpPr>
      </xdr:nvSpPr>
      <xdr:spPr bwMode="auto">
        <a:xfrm>
          <a:off x="1200150" y="4076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18</xdr:row>
      <xdr:rowOff>9525</xdr:rowOff>
    </xdr:to>
    <xdr:sp macro="" textlink="">
      <xdr:nvSpPr>
        <xdr:cNvPr id="4108" name="Text Box 17"/>
        <xdr:cNvSpPr txBox="1">
          <a:spLocks noChangeArrowheads="1"/>
        </xdr:cNvSpPr>
      </xdr:nvSpPr>
      <xdr:spPr bwMode="auto">
        <a:xfrm>
          <a:off x="1200150" y="4076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18</xdr:row>
      <xdr:rowOff>9525</xdr:rowOff>
    </xdr:to>
    <xdr:sp macro="" textlink="">
      <xdr:nvSpPr>
        <xdr:cNvPr id="4109" name="Text Box 18"/>
        <xdr:cNvSpPr txBox="1">
          <a:spLocks noChangeArrowheads="1"/>
        </xdr:cNvSpPr>
      </xdr:nvSpPr>
      <xdr:spPr bwMode="auto">
        <a:xfrm>
          <a:off x="1200150" y="4076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18</xdr:row>
      <xdr:rowOff>9525</xdr:rowOff>
    </xdr:to>
    <xdr:sp macro="" textlink="">
      <xdr:nvSpPr>
        <xdr:cNvPr id="4110" name="Text Box 19"/>
        <xdr:cNvSpPr txBox="1">
          <a:spLocks noChangeArrowheads="1"/>
        </xdr:cNvSpPr>
      </xdr:nvSpPr>
      <xdr:spPr bwMode="auto">
        <a:xfrm>
          <a:off x="1200150" y="4076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18</xdr:row>
      <xdr:rowOff>9525</xdr:rowOff>
    </xdr:to>
    <xdr:sp macro="" textlink="">
      <xdr:nvSpPr>
        <xdr:cNvPr id="4111" name="Text Box 20"/>
        <xdr:cNvSpPr txBox="1">
          <a:spLocks noChangeArrowheads="1"/>
        </xdr:cNvSpPr>
      </xdr:nvSpPr>
      <xdr:spPr bwMode="auto">
        <a:xfrm>
          <a:off x="1200150" y="4076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18</xdr:row>
      <xdr:rowOff>9525</xdr:rowOff>
    </xdr:to>
    <xdr:sp macro="" textlink="">
      <xdr:nvSpPr>
        <xdr:cNvPr id="4112" name="Text Box 21"/>
        <xdr:cNvSpPr txBox="1">
          <a:spLocks noChangeArrowheads="1"/>
        </xdr:cNvSpPr>
      </xdr:nvSpPr>
      <xdr:spPr bwMode="auto">
        <a:xfrm>
          <a:off x="1200150" y="4076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18</xdr:row>
      <xdr:rowOff>9525</xdr:rowOff>
    </xdr:to>
    <xdr:sp macro="" textlink="">
      <xdr:nvSpPr>
        <xdr:cNvPr id="4113" name="Text Box 22"/>
        <xdr:cNvSpPr txBox="1">
          <a:spLocks noChangeArrowheads="1"/>
        </xdr:cNvSpPr>
      </xdr:nvSpPr>
      <xdr:spPr bwMode="auto">
        <a:xfrm>
          <a:off x="1200150" y="4076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18</xdr:row>
      <xdr:rowOff>9525</xdr:rowOff>
    </xdr:to>
    <xdr:sp macro="" textlink="">
      <xdr:nvSpPr>
        <xdr:cNvPr id="4114" name="Text Box 23"/>
        <xdr:cNvSpPr txBox="1">
          <a:spLocks noChangeArrowheads="1"/>
        </xdr:cNvSpPr>
      </xdr:nvSpPr>
      <xdr:spPr bwMode="auto">
        <a:xfrm>
          <a:off x="1200150" y="4076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18</xdr:row>
      <xdr:rowOff>9525</xdr:rowOff>
    </xdr:to>
    <xdr:sp macro="" textlink="">
      <xdr:nvSpPr>
        <xdr:cNvPr id="4115" name="Text Box 24"/>
        <xdr:cNvSpPr txBox="1">
          <a:spLocks noChangeArrowheads="1"/>
        </xdr:cNvSpPr>
      </xdr:nvSpPr>
      <xdr:spPr bwMode="auto">
        <a:xfrm>
          <a:off x="1200150" y="4076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18</xdr:row>
      <xdr:rowOff>9525</xdr:rowOff>
    </xdr:to>
    <xdr:sp macro="" textlink="">
      <xdr:nvSpPr>
        <xdr:cNvPr id="4116" name="Text Box 25"/>
        <xdr:cNvSpPr txBox="1">
          <a:spLocks noChangeArrowheads="1"/>
        </xdr:cNvSpPr>
      </xdr:nvSpPr>
      <xdr:spPr bwMode="auto">
        <a:xfrm>
          <a:off x="1200150" y="4076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18</xdr:row>
      <xdr:rowOff>9525</xdr:rowOff>
    </xdr:to>
    <xdr:sp macro="" textlink="">
      <xdr:nvSpPr>
        <xdr:cNvPr id="4117" name="Text Box 26"/>
        <xdr:cNvSpPr txBox="1">
          <a:spLocks noChangeArrowheads="1"/>
        </xdr:cNvSpPr>
      </xdr:nvSpPr>
      <xdr:spPr bwMode="auto">
        <a:xfrm>
          <a:off x="1200150" y="4076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18</xdr:row>
      <xdr:rowOff>9525</xdr:rowOff>
    </xdr:to>
    <xdr:sp macro="" textlink="">
      <xdr:nvSpPr>
        <xdr:cNvPr id="4118" name="Text Box 27"/>
        <xdr:cNvSpPr txBox="1">
          <a:spLocks noChangeArrowheads="1"/>
        </xdr:cNvSpPr>
      </xdr:nvSpPr>
      <xdr:spPr bwMode="auto">
        <a:xfrm>
          <a:off x="1200150" y="4076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18</xdr:row>
      <xdr:rowOff>9525</xdr:rowOff>
    </xdr:to>
    <xdr:sp macro="" textlink="">
      <xdr:nvSpPr>
        <xdr:cNvPr id="4119" name="Text Box 28"/>
        <xdr:cNvSpPr txBox="1">
          <a:spLocks noChangeArrowheads="1"/>
        </xdr:cNvSpPr>
      </xdr:nvSpPr>
      <xdr:spPr bwMode="auto">
        <a:xfrm>
          <a:off x="1200150" y="4076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18</xdr:row>
      <xdr:rowOff>9525</xdr:rowOff>
    </xdr:to>
    <xdr:sp macro="" textlink="">
      <xdr:nvSpPr>
        <xdr:cNvPr id="4120" name="Text Box 29"/>
        <xdr:cNvSpPr txBox="1">
          <a:spLocks noChangeArrowheads="1"/>
        </xdr:cNvSpPr>
      </xdr:nvSpPr>
      <xdr:spPr bwMode="auto">
        <a:xfrm>
          <a:off x="1200150" y="4076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17</xdr:row>
      <xdr:rowOff>152400</xdr:rowOff>
    </xdr:to>
    <xdr:sp macro="" textlink="">
      <xdr:nvSpPr>
        <xdr:cNvPr id="4121" name="Text Box 6"/>
        <xdr:cNvSpPr txBox="1">
          <a:spLocks noChangeArrowheads="1"/>
        </xdr:cNvSpPr>
      </xdr:nvSpPr>
      <xdr:spPr bwMode="auto">
        <a:xfrm>
          <a:off x="1200150" y="40767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17</xdr:row>
      <xdr:rowOff>152400</xdr:rowOff>
    </xdr:to>
    <xdr:sp macro="" textlink="">
      <xdr:nvSpPr>
        <xdr:cNvPr id="4122" name="Text Box 7"/>
        <xdr:cNvSpPr txBox="1">
          <a:spLocks noChangeArrowheads="1"/>
        </xdr:cNvSpPr>
      </xdr:nvSpPr>
      <xdr:spPr bwMode="auto">
        <a:xfrm>
          <a:off x="1200150" y="40767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17</xdr:row>
      <xdr:rowOff>152400</xdr:rowOff>
    </xdr:to>
    <xdr:sp macro="" textlink="">
      <xdr:nvSpPr>
        <xdr:cNvPr id="4123" name="Text Box 8"/>
        <xdr:cNvSpPr txBox="1">
          <a:spLocks noChangeArrowheads="1"/>
        </xdr:cNvSpPr>
      </xdr:nvSpPr>
      <xdr:spPr bwMode="auto">
        <a:xfrm>
          <a:off x="1200150" y="40767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17</xdr:row>
      <xdr:rowOff>152400</xdr:rowOff>
    </xdr:to>
    <xdr:sp macro="" textlink="">
      <xdr:nvSpPr>
        <xdr:cNvPr id="4124" name="Text Box 9"/>
        <xdr:cNvSpPr txBox="1">
          <a:spLocks noChangeArrowheads="1"/>
        </xdr:cNvSpPr>
      </xdr:nvSpPr>
      <xdr:spPr bwMode="auto">
        <a:xfrm>
          <a:off x="1200150" y="40767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17</xdr:row>
      <xdr:rowOff>152400</xdr:rowOff>
    </xdr:to>
    <xdr:sp macro="" textlink="">
      <xdr:nvSpPr>
        <xdr:cNvPr id="4125" name="Text Box 10"/>
        <xdr:cNvSpPr txBox="1">
          <a:spLocks noChangeArrowheads="1"/>
        </xdr:cNvSpPr>
      </xdr:nvSpPr>
      <xdr:spPr bwMode="auto">
        <a:xfrm>
          <a:off x="1200150" y="40767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17</xdr:row>
      <xdr:rowOff>152400</xdr:rowOff>
    </xdr:to>
    <xdr:sp macro="" textlink="">
      <xdr:nvSpPr>
        <xdr:cNvPr id="4126" name="Text Box 11"/>
        <xdr:cNvSpPr txBox="1">
          <a:spLocks noChangeArrowheads="1"/>
        </xdr:cNvSpPr>
      </xdr:nvSpPr>
      <xdr:spPr bwMode="auto">
        <a:xfrm>
          <a:off x="1200150" y="40767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17</xdr:row>
      <xdr:rowOff>152400</xdr:rowOff>
    </xdr:to>
    <xdr:sp macro="" textlink="">
      <xdr:nvSpPr>
        <xdr:cNvPr id="4127" name="Text Box 12"/>
        <xdr:cNvSpPr txBox="1">
          <a:spLocks noChangeArrowheads="1"/>
        </xdr:cNvSpPr>
      </xdr:nvSpPr>
      <xdr:spPr bwMode="auto">
        <a:xfrm>
          <a:off x="1200150" y="40767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17</xdr:row>
      <xdr:rowOff>152400</xdr:rowOff>
    </xdr:to>
    <xdr:sp macro="" textlink="">
      <xdr:nvSpPr>
        <xdr:cNvPr id="4128" name="Text Box 13"/>
        <xdr:cNvSpPr txBox="1">
          <a:spLocks noChangeArrowheads="1"/>
        </xdr:cNvSpPr>
      </xdr:nvSpPr>
      <xdr:spPr bwMode="auto">
        <a:xfrm>
          <a:off x="1200150" y="40767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17</xdr:row>
      <xdr:rowOff>152400</xdr:rowOff>
    </xdr:to>
    <xdr:sp macro="" textlink="">
      <xdr:nvSpPr>
        <xdr:cNvPr id="4129" name="Text Box 14"/>
        <xdr:cNvSpPr txBox="1">
          <a:spLocks noChangeArrowheads="1"/>
        </xdr:cNvSpPr>
      </xdr:nvSpPr>
      <xdr:spPr bwMode="auto">
        <a:xfrm>
          <a:off x="1200150" y="40767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17</xdr:row>
      <xdr:rowOff>152400</xdr:rowOff>
    </xdr:to>
    <xdr:sp macro="" textlink="">
      <xdr:nvSpPr>
        <xdr:cNvPr id="4130" name="Text Box 15"/>
        <xdr:cNvSpPr txBox="1">
          <a:spLocks noChangeArrowheads="1"/>
        </xdr:cNvSpPr>
      </xdr:nvSpPr>
      <xdr:spPr bwMode="auto">
        <a:xfrm>
          <a:off x="1200150" y="40767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17</xdr:row>
      <xdr:rowOff>152400</xdr:rowOff>
    </xdr:to>
    <xdr:sp macro="" textlink="">
      <xdr:nvSpPr>
        <xdr:cNvPr id="4131" name="Text Box 16"/>
        <xdr:cNvSpPr txBox="1">
          <a:spLocks noChangeArrowheads="1"/>
        </xdr:cNvSpPr>
      </xdr:nvSpPr>
      <xdr:spPr bwMode="auto">
        <a:xfrm>
          <a:off x="1200150" y="40767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17</xdr:row>
      <xdr:rowOff>152400</xdr:rowOff>
    </xdr:to>
    <xdr:sp macro="" textlink="">
      <xdr:nvSpPr>
        <xdr:cNvPr id="4132" name="Text Box 17"/>
        <xdr:cNvSpPr txBox="1">
          <a:spLocks noChangeArrowheads="1"/>
        </xdr:cNvSpPr>
      </xdr:nvSpPr>
      <xdr:spPr bwMode="auto">
        <a:xfrm>
          <a:off x="1200150" y="40767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17</xdr:row>
      <xdr:rowOff>152400</xdr:rowOff>
    </xdr:to>
    <xdr:sp macro="" textlink="">
      <xdr:nvSpPr>
        <xdr:cNvPr id="4133" name="Text Box 18"/>
        <xdr:cNvSpPr txBox="1">
          <a:spLocks noChangeArrowheads="1"/>
        </xdr:cNvSpPr>
      </xdr:nvSpPr>
      <xdr:spPr bwMode="auto">
        <a:xfrm>
          <a:off x="1200150" y="40767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17</xdr:row>
      <xdr:rowOff>152400</xdr:rowOff>
    </xdr:to>
    <xdr:sp macro="" textlink="">
      <xdr:nvSpPr>
        <xdr:cNvPr id="4134" name="Text Box 19"/>
        <xdr:cNvSpPr txBox="1">
          <a:spLocks noChangeArrowheads="1"/>
        </xdr:cNvSpPr>
      </xdr:nvSpPr>
      <xdr:spPr bwMode="auto">
        <a:xfrm>
          <a:off x="1200150" y="40767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17</xdr:row>
      <xdr:rowOff>152400</xdr:rowOff>
    </xdr:to>
    <xdr:sp macro="" textlink="">
      <xdr:nvSpPr>
        <xdr:cNvPr id="4135" name="Text Box 20"/>
        <xdr:cNvSpPr txBox="1">
          <a:spLocks noChangeArrowheads="1"/>
        </xdr:cNvSpPr>
      </xdr:nvSpPr>
      <xdr:spPr bwMode="auto">
        <a:xfrm>
          <a:off x="1200150" y="40767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17</xdr:row>
      <xdr:rowOff>152400</xdr:rowOff>
    </xdr:to>
    <xdr:sp macro="" textlink="">
      <xdr:nvSpPr>
        <xdr:cNvPr id="4136" name="Text Box 21"/>
        <xdr:cNvSpPr txBox="1">
          <a:spLocks noChangeArrowheads="1"/>
        </xdr:cNvSpPr>
      </xdr:nvSpPr>
      <xdr:spPr bwMode="auto">
        <a:xfrm>
          <a:off x="1200150" y="40767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17</xdr:row>
      <xdr:rowOff>152400</xdr:rowOff>
    </xdr:to>
    <xdr:sp macro="" textlink="">
      <xdr:nvSpPr>
        <xdr:cNvPr id="4137" name="Text Box 22"/>
        <xdr:cNvSpPr txBox="1">
          <a:spLocks noChangeArrowheads="1"/>
        </xdr:cNvSpPr>
      </xdr:nvSpPr>
      <xdr:spPr bwMode="auto">
        <a:xfrm>
          <a:off x="1200150" y="40767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17</xdr:row>
      <xdr:rowOff>152400</xdr:rowOff>
    </xdr:to>
    <xdr:sp macro="" textlink="">
      <xdr:nvSpPr>
        <xdr:cNvPr id="4138" name="Text Box 23"/>
        <xdr:cNvSpPr txBox="1">
          <a:spLocks noChangeArrowheads="1"/>
        </xdr:cNvSpPr>
      </xdr:nvSpPr>
      <xdr:spPr bwMode="auto">
        <a:xfrm>
          <a:off x="1200150" y="40767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17</xdr:row>
      <xdr:rowOff>152400</xdr:rowOff>
    </xdr:to>
    <xdr:sp macro="" textlink="">
      <xdr:nvSpPr>
        <xdr:cNvPr id="4139" name="Text Box 24"/>
        <xdr:cNvSpPr txBox="1">
          <a:spLocks noChangeArrowheads="1"/>
        </xdr:cNvSpPr>
      </xdr:nvSpPr>
      <xdr:spPr bwMode="auto">
        <a:xfrm>
          <a:off x="1200150" y="40767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17</xdr:row>
      <xdr:rowOff>152400</xdr:rowOff>
    </xdr:to>
    <xdr:sp macro="" textlink="">
      <xdr:nvSpPr>
        <xdr:cNvPr id="4140" name="Text Box 25"/>
        <xdr:cNvSpPr txBox="1">
          <a:spLocks noChangeArrowheads="1"/>
        </xdr:cNvSpPr>
      </xdr:nvSpPr>
      <xdr:spPr bwMode="auto">
        <a:xfrm>
          <a:off x="1200150" y="40767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17</xdr:row>
      <xdr:rowOff>152400</xdr:rowOff>
    </xdr:to>
    <xdr:sp macro="" textlink="">
      <xdr:nvSpPr>
        <xdr:cNvPr id="4141" name="Text Box 26"/>
        <xdr:cNvSpPr txBox="1">
          <a:spLocks noChangeArrowheads="1"/>
        </xdr:cNvSpPr>
      </xdr:nvSpPr>
      <xdr:spPr bwMode="auto">
        <a:xfrm>
          <a:off x="1200150" y="40767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17</xdr:row>
      <xdr:rowOff>152400</xdr:rowOff>
    </xdr:to>
    <xdr:sp macro="" textlink="">
      <xdr:nvSpPr>
        <xdr:cNvPr id="4142" name="Text Box 27"/>
        <xdr:cNvSpPr txBox="1">
          <a:spLocks noChangeArrowheads="1"/>
        </xdr:cNvSpPr>
      </xdr:nvSpPr>
      <xdr:spPr bwMode="auto">
        <a:xfrm>
          <a:off x="1200150" y="40767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17</xdr:row>
      <xdr:rowOff>152400</xdr:rowOff>
    </xdr:to>
    <xdr:sp macro="" textlink="">
      <xdr:nvSpPr>
        <xdr:cNvPr id="4143" name="Text Box 28"/>
        <xdr:cNvSpPr txBox="1">
          <a:spLocks noChangeArrowheads="1"/>
        </xdr:cNvSpPr>
      </xdr:nvSpPr>
      <xdr:spPr bwMode="auto">
        <a:xfrm>
          <a:off x="1200150" y="40767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17</xdr:row>
      <xdr:rowOff>152400</xdr:rowOff>
    </xdr:to>
    <xdr:sp macro="" textlink="">
      <xdr:nvSpPr>
        <xdr:cNvPr id="4144" name="Text Box 29"/>
        <xdr:cNvSpPr txBox="1">
          <a:spLocks noChangeArrowheads="1"/>
        </xdr:cNvSpPr>
      </xdr:nvSpPr>
      <xdr:spPr bwMode="auto">
        <a:xfrm>
          <a:off x="1200150" y="40767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17</xdr:row>
      <xdr:rowOff>152400</xdr:rowOff>
    </xdr:to>
    <xdr:sp macro="" textlink="">
      <xdr:nvSpPr>
        <xdr:cNvPr id="4145" name="Text Box 6"/>
        <xdr:cNvSpPr txBox="1">
          <a:spLocks noChangeArrowheads="1"/>
        </xdr:cNvSpPr>
      </xdr:nvSpPr>
      <xdr:spPr bwMode="auto">
        <a:xfrm>
          <a:off x="1200150" y="40767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17</xdr:row>
      <xdr:rowOff>152400</xdr:rowOff>
    </xdr:to>
    <xdr:sp macro="" textlink="">
      <xdr:nvSpPr>
        <xdr:cNvPr id="4146" name="Text Box 7"/>
        <xdr:cNvSpPr txBox="1">
          <a:spLocks noChangeArrowheads="1"/>
        </xdr:cNvSpPr>
      </xdr:nvSpPr>
      <xdr:spPr bwMode="auto">
        <a:xfrm>
          <a:off x="1200150" y="40767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17</xdr:row>
      <xdr:rowOff>152400</xdr:rowOff>
    </xdr:to>
    <xdr:sp macro="" textlink="">
      <xdr:nvSpPr>
        <xdr:cNvPr id="4147" name="Text Box 8"/>
        <xdr:cNvSpPr txBox="1">
          <a:spLocks noChangeArrowheads="1"/>
        </xdr:cNvSpPr>
      </xdr:nvSpPr>
      <xdr:spPr bwMode="auto">
        <a:xfrm>
          <a:off x="1200150" y="40767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17</xdr:row>
      <xdr:rowOff>152400</xdr:rowOff>
    </xdr:to>
    <xdr:sp macro="" textlink="">
      <xdr:nvSpPr>
        <xdr:cNvPr id="4148" name="Text Box 9"/>
        <xdr:cNvSpPr txBox="1">
          <a:spLocks noChangeArrowheads="1"/>
        </xdr:cNvSpPr>
      </xdr:nvSpPr>
      <xdr:spPr bwMode="auto">
        <a:xfrm>
          <a:off x="1200150" y="40767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17</xdr:row>
      <xdr:rowOff>152400</xdr:rowOff>
    </xdr:to>
    <xdr:sp macro="" textlink="">
      <xdr:nvSpPr>
        <xdr:cNvPr id="4149" name="Text Box 10"/>
        <xdr:cNvSpPr txBox="1">
          <a:spLocks noChangeArrowheads="1"/>
        </xdr:cNvSpPr>
      </xdr:nvSpPr>
      <xdr:spPr bwMode="auto">
        <a:xfrm>
          <a:off x="1200150" y="40767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17</xdr:row>
      <xdr:rowOff>152400</xdr:rowOff>
    </xdr:to>
    <xdr:sp macro="" textlink="">
      <xdr:nvSpPr>
        <xdr:cNvPr id="4150" name="Text Box 11"/>
        <xdr:cNvSpPr txBox="1">
          <a:spLocks noChangeArrowheads="1"/>
        </xdr:cNvSpPr>
      </xdr:nvSpPr>
      <xdr:spPr bwMode="auto">
        <a:xfrm>
          <a:off x="1200150" y="40767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17</xdr:row>
      <xdr:rowOff>152400</xdr:rowOff>
    </xdr:to>
    <xdr:sp macro="" textlink="">
      <xdr:nvSpPr>
        <xdr:cNvPr id="4151" name="Text Box 12"/>
        <xdr:cNvSpPr txBox="1">
          <a:spLocks noChangeArrowheads="1"/>
        </xdr:cNvSpPr>
      </xdr:nvSpPr>
      <xdr:spPr bwMode="auto">
        <a:xfrm>
          <a:off x="1200150" y="40767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17</xdr:row>
      <xdr:rowOff>152400</xdr:rowOff>
    </xdr:to>
    <xdr:sp macro="" textlink="">
      <xdr:nvSpPr>
        <xdr:cNvPr id="4152" name="Text Box 13"/>
        <xdr:cNvSpPr txBox="1">
          <a:spLocks noChangeArrowheads="1"/>
        </xdr:cNvSpPr>
      </xdr:nvSpPr>
      <xdr:spPr bwMode="auto">
        <a:xfrm>
          <a:off x="1200150" y="40767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17</xdr:row>
      <xdr:rowOff>152400</xdr:rowOff>
    </xdr:to>
    <xdr:sp macro="" textlink="">
      <xdr:nvSpPr>
        <xdr:cNvPr id="4153" name="Text Box 14"/>
        <xdr:cNvSpPr txBox="1">
          <a:spLocks noChangeArrowheads="1"/>
        </xdr:cNvSpPr>
      </xdr:nvSpPr>
      <xdr:spPr bwMode="auto">
        <a:xfrm>
          <a:off x="1200150" y="40767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17</xdr:row>
      <xdr:rowOff>152400</xdr:rowOff>
    </xdr:to>
    <xdr:sp macro="" textlink="">
      <xdr:nvSpPr>
        <xdr:cNvPr id="4154" name="Text Box 15"/>
        <xdr:cNvSpPr txBox="1">
          <a:spLocks noChangeArrowheads="1"/>
        </xdr:cNvSpPr>
      </xdr:nvSpPr>
      <xdr:spPr bwMode="auto">
        <a:xfrm>
          <a:off x="1200150" y="40767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17</xdr:row>
      <xdr:rowOff>152400</xdr:rowOff>
    </xdr:to>
    <xdr:sp macro="" textlink="">
      <xdr:nvSpPr>
        <xdr:cNvPr id="4155" name="Text Box 16"/>
        <xdr:cNvSpPr txBox="1">
          <a:spLocks noChangeArrowheads="1"/>
        </xdr:cNvSpPr>
      </xdr:nvSpPr>
      <xdr:spPr bwMode="auto">
        <a:xfrm>
          <a:off x="1200150" y="40767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17</xdr:row>
      <xdr:rowOff>152400</xdr:rowOff>
    </xdr:to>
    <xdr:sp macro="" textlink="">
      <xdr:nvSpPr>
        <xdr:cNvPr id="4156" name="Text Box 17"/>
        <xdr:cNvSpPr txBox="1">
          <a:spLocks noChangeArrowheads="1"/>
        </xdr:cNvSpPr>
      </xdr:nvSpPr>
      <xdr:spPr bwMode="auto">
        <a:xfrm>
          <a:off x="1200150" y="40767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17</xdr:row>
      <xdr:rowOff>152400</xdr:rowOff>
    </xdr:to>
    <xdr:sp macro="" textlink="">
      <xdr:nvSpPr>
        <xdr:cNvPr id="4157" name="Text Box 18"/>
        <xdr:cNvSpPr txBox="1">
          <a:spLocks noChangeArrowheads="1"/>
        </xdr:cNvSpPr>
      </xdr:nvSpPr>
      <xdr:spPr bwMode="auto">
        <a:xfrm>
          <a:off x="1200150" y="40767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17</xdr:row>
      <xdr:rowOff>152400</xdr:rowOff>
    </xdr:to>
    <xdr:sp macro="" textlink="">
      <xdr:nvSpPr>
        <xdr:cNvPr id="4158" name="Text Box 19"/>
        <xdr:cNvSpPr txBox="1">
          <a:spLocks noChangeArrowheads="1"/>
        </xdr:cNvSpPr>
      </xdr:nvSpPr>
      <xdr:spPr bwMode="auto">
        <a:xfrm>
          <a:off x="1200150" y="40767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17</xdr:row>
      <xdr:rowOff>152400</xdr:rowOff>
    </xdr:to>
    <xdr:sp macro="" textlink="">
      <xdr:nvSpPr>
        <xdr:cNvPr id="4159" name="Text Box 20"/>
        <xdr:cNvSpPr txBox="1">
          <a:spLocks noChangeArrowheads="1"/>
        </xdr:cNvSpPr>
      </xdr:nvSpPr>
      <xdr:spPr bwMode="auto">
        <a:xfrm>
          <a:off x="1200150" y="40767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17</xdr:row>
      <xdr:rowOff>152400</xdr:rowOff>
    </xdr:to>
    <xdr:sp macro="" textlink="">
      <xdr:nvSpPr>
        <xdr:cNvPr id="4160" name="Text Box 21"/>
        <xdr:cNvSpPr txBox="1">
          <a:spLocks noChangeArrowheads="1"/>
        </xdr:cNvSpPr>
      </xdr:nvSpPr>
      <xdr:spPr bwMode="auto">
        <a:xfrm>
          <a:off x="1200150" y="40767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17</xdr:row>
      <xdr:rowOff>152400</xdr:rowOff>
    </xdr:to>
    <xdr:sp macro="" textlink="">
      <xdr:nvSpPr>
        <xdr:cNvPr id="4161" name="Text Box 22"/>
        <xdr:cNvSpPr txBox="1">
          <a:spLocks noChangeArrowheads="1"/>
        </xdr:cNvSpPr>
      </xdr:nvSpPr>
      <xdr:spPr bwMode="auto">
        <a:xfrm>
          <a:off x="1200150" y="40767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17</xdr:row>
      <xdr:rowOff>152400</xdr:rowOff>
    </xdr:to>
    <xdr:sp macro="" textlink="">
      <xdr:nvSpPr>
        <xdr:cNvPr id="4162" name="Text Box 23"/>
        <xdr:cNvSpPr txBox="1">
          <a:spLocks noChangeArrowheads="1"/>
        </xdr:cNvSpPr>
      </xdr:nvSpPr>
      <xdr:spPr bwMode="auto">
        <a:xfrm>
          <a:off x="1200150" y="40767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17</xdr:row>
      <xdr:rowOff>152400</xdr:rowOff>
    </xdr:to>
    <xdr:sp macro="" textlink="">
      <xdr:nvSpPr>
        <xdr:cNvPr id="4163" name="Text Box 24"/>
        <xdr:cNvSpPr txBox="1">
          <a:spLocks noChangeArrowheads="1"/>
        </xdr:cNvSpPr>
      </xdr:nvSpPr>
      <xdr:spPr bwMode="auto">
        <a:xfrm>
          <a:off x="1200150" y="40767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17</xdr:row>
      <xdr:rowOff>152400</xdr:rowOff>
    </xdr:to>
    <xdr:sp macro="" textlink="">
      <xdr:nvSpPr>
        <xdr:cNvPr id="4164" name="Text Box 25"/>
        <xdr:cNvSpPr txBox="1">
          <a:spLocks noChangeArrowheads="1"/>
        </xdr:cNvSpPr>
      </xdr:nvSpPr>
      <xdr:spPr bwMode="auto">
        <a:xfrm>
          <a:off x="1200150" y="40767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17</xdr:row>
      <xdr:rowOff>152400</xdr:rowOff>
    </xdr:to>
    <xdr:sp macro="" textlink="">
      <xdr:nvSpPr>
        <xdr:cNvPr id="4165" name="Text Box 26"/>
        <xdr:cNvSpPr txBox="1">
          <a:spLocks noChangeArrowheads="1"/>
        </xdr:cNvSpPr>
      </xdr:nvSpPr>
      <xdr:spPr bwMode="auto">
        <a:xfrm>
          <a:off x="1200150" y="40767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17</xdr:row>
      <xdr:rowOff>152400</xdr:rowOff>
    </xdr:to>
    <xdr:sp macro="" textlink="">
      <xdr:nvSpPr>
        <xdr:cNvPr id="4166" name="Text Box 27"/>
        <xdr:cNvSpPr txBox="1">
          <a:spLocks noChangeArrowheads="1"/>
        </xdr:cNvSpPr>
      </xdr:nvSpPr>
      <xdr:spPr bwMode="auto">
        <a:xfrm>
          <a:off x="1200150" y="40767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17</xdr:row>
      <xdr:rowOff>152400</xdr:rowOff>
    </xdr:to>
    <xdr:sp macro="" textlink="">
      <xdr:nvSpPr>
        <xdr:cNvPr id="4167" name="Text Box 28"/>
        <xdr:cNvSpPr txBox="1">
          <a:spLocks noChangeArrowheads="1"/>
        </xdr:cNvSpPr>
      </xdr:nvSpPr>
      <xdr:spPr bwMode="auto">
        <a:xfrm>
          <a:off x="1200150" y="40767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17</xdr:row>
      <xdr:rowOff>152400</xdr:rowOff>
    </xdr:to>
    <xdr:sp macro="" textlink="">
      <xdr:nvSpPr>
        <xdr:cNvPr id="4168" name="Text Box 29"/>
        <xdr:cNvSpPr txBox="1">
          <a:spLocks noChangeArrowheads="1"/>
        </xdr:cNvSpPr>
      </xdr:nvSpPr>
      <xdr:spPr bwMode="auto">
        <a:xfrm>
          <a:off x="1200150" y="40767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17</xdr:row>
      <xdr:rowOff>152400</xdr:rowOff>
    </xdr:to>
    <xdr:sp macro="" textlink="">
      <xdr:nvSpPr>
        <xdr:cNvPr id="4169" name="Text Box 6"/>
        <xdr:cNvSpPr txBox="1">
          <a:spLocks noChangeArrowheads="1"/>
        </xdr:cNvSpPr>
      </xdr:nvSpPr>
      <xdr:spPr bwMode="auto">
        <a:xfrm>
          <a:off x="1200150" y="40767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17</xdr:row>
      <xdr:rowOff>152400</xdr:rowOff>
    </xdr:to>
    <xdr:sp macro="" textlink="">
      <xdr:nvSpPr>
        <xdr:cNvPr id="4170" name="Text Box 7"/>
        <xdr:cNvSpPr txBox="1">
          <a:spLocks noChangeArrowheads="1"/>
        </xdr:cNvSpPr>
      </xdr:nvSpPr>
      <xdr:spPr bwMode="auto">
        <a:xfrm>
          <a:off x="1200150" y="40767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17</xdr:row>
      <xdr:rowOff>152400</xdr:rowOff>
    </xdr:to>
    <xdr:sp macro="" textlink="">
      <xdr:nvSpPr>
        <xdr:cNvPr id="4171" name="Text Box 8"/>
        <xdr:cNvSpPr txBox="1">
          <a:spLocks noChangeArrowheads="1"/>
        </xdr:cNvSpPr>
      </xdr:nvSpPr>
      <xdr:spPr bwMode="auto">
        <a:xfrm>
          <a:off x="1200150" y="40767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17</xdr:row>
      <xdr:rowOff>152400</xdr:rowOff>
    </xdr:to>
    <xdr:sp macro="" textlink="">
      <xdr:nvSpPr>
        <xdr:cNvPr id="4172" name="Text Box 9"/>
        <xdr:cNvSpPr txBox="1">
          <a:spLocks noChangeArrowheads="1"/>
        </xdr:cNvSpPr>
      </xdr:nvSpPr>
      <xdr:spPr bwMode="auto">
        <a:xfrm>
          <a:off x="1200150" y="40767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17</xdr:row>
      <xdr:rowOff>152400</xdr:rowOff>
    </xdr:to>
    <xdr:sp macro="" textlink="">
      <xdr:nvSpPr>
        <xdr:cNvPr id="4173" name="Text Box 10"/>
        <xdr:cNvSpPr txBox="1">
          <a:spLocks noChangeArrowheads="1"/>
        </xdr:cNvSpPr>
      </xdr:nvSpPr>
      <xdr:spPr bwMode="auto">
        <a:xfrm>
          <a:off x="1200150" y="40767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17</xdr:row>
      <xdr:rowOff>152400</xdr:rowOff>
    </xdr:to>
    <xdr:sp macro="" textlink="">
      <xdr:nvSpPr>
        <xdr:cNvPr id="4174" name="Text Box 11"/>
        <xdr:cNvSpPr txBox="1">
          <a:spLocks noChangeArrowheads="1"/>
        </xdr:cNvSpPr>
      </xdr:nvSpPr>
      <xdr:spPr bwMode="auto">
        <a:xfrm>
          <a:off x="1200150" y="40767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17</xdr:row>
      <xdr:rowOff>152400</xdr:rowOff>
    </xdr:to>
    <xdr:sp macro="" textlink="">
      <xdr:nvSpPr>
        <xdr:cNvPr id="4175" name="Text Box 12"/>
        <xdr:cNvSpPr txBox="1">
          <a:spLocks noChangeArrowheads="1"/>
        </xdr:cNvSpPr>
      </xdr:nvSpPr>
      <xdr:spPr bwMode="auto">
        <a:xfrm>
          <a:off x="1200150" y="40767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17</xdr:row>
      <xdr:rowOff>152400</xdr:rowOff>
    </xdr:to>
    <xdr:sp macro="" textlink="">
      <xdr:nvSpPr>
        <xdr:cNvPr id="4176" name="Text Box 13"/>
        <xdr:cNvSpPr txBox="1">
          <a:spLocks noChangeArrowheads="1"/>
        </xdr:cNvSpPr>
      </xdr:nvSpPr>
      <xdr:spPr bwMode="auto">
        <a:xfrm>
          <a:off x="1200150" y="40767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17</xdr:row>
      <xdr:rowOff>152400</xdr:rowOff>
    </xdr:to>
    <xdr:sp macro="" textlink="">
      <xdr:nvSpPr>
        <xdr:cNvPr id="4177" name="Text Box 14"/>
        <xdr:cNvSpPr txBox="1">
          <a:spLocks noChangeArrowheads="1"/>
        </xdr:cNvSpPr>
      </xdr:nvSpPr>
      <xdr:spPr bwMode="auto">
        <a:xfrm>
          <a:off x="1200150" y="40767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17</xdr:row>
      <xdr:rowOff>152400</xdr:rowOff>
    </xdr:to>
    <xdr:sp macro="" textlink="">
      <xdr:nvSpPr>
        <xdr:cNvPr id="4178" name="Text Box 15"/>
        <xdr:cNvSpPr txBox="1">
          <a:spLocks noChangeArrowheads="1"/>
        </xdr:cNvSpPr>
      </xdr:nvSpPr>
      <xdr:spPr bwMode="auto">
        <a:xfrm>
          <a:off x="1200150" y="40767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17</xdr:row>
      <xdr:rowOff>152400</xdr:rowOff>
    </xdr:to>
    <xdr:sp macro="" textlink="">
      <xdr:nvSpPr>
        <xdr:cNvPr id="4179" name="Text Box 16"/>
        <xdr:cNvSpPr txBox="1">
          <a:spLocks noChangeArrowheads="1"/>
        </xdr:cNvSpPr>
      </xdr:nvSpPr>
      <xdr:spPr bwMode="auto">
        <a:xfrm>
          <a:off x="1200150" y="40767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17</xdr:row>
      <xdr:rowOff>152400</xdr:rowOff>
    </xdr:to>
    <xdr:sp macro="" textlink="">
      <xdr:nvSpPr>
        <xdr:cNvPr id="4180" name="Text Box 17"/>
        <xdr:cNvSpPr txBox="1">
          <a:spLocks noChangeArrowheads="1"/>
        </xdr:cNvSpPr>
      </xdr:nvSpPr>
      <xdr:spPr bwMode="auto">
        <a:xfrm>
          <a:off x="1200150" y="40767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17</xdr:row>
      <xdr:rowOff>152400</xdr:rowOff>
    </xdr:to>
    <xdr:sp macro="" textlink="">
      <xdr:nvSpPr>
        <xdr:cNvPr id="4181" name="Text Box 18"/>
        <xdr:cNvSpPr txBox="1">
          <a:spLocks noChangeArrowheads="1"/>
        </xdr:cNvSpPr>
      </xdr:nvSpPr>
      <xdr:spPr bwMode="auto">
        <a:xfrm>
          <a:off x="1200150" y="40767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17</xdr:row>
      <xdr:rowOff>152400</xdr:rowOff>
    </xdr:to>
    <xdr:sp macro="" textlink="">
      <xdr:nvSpPr>
        <xdr:cNvPr id="4182" name="Text Box 19"/>
        <xdr:cNvSpPr txBox="1">
          <a:spLocks noChangeArrowheads="1"/>
        </xdr:cNvSpPr>
      </xdr:nvSpPr>
      <xdr:spPr bwMode="auto">
        <a:xfrm>
          <a:off x="1200150" y="40767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17</xdr:row>
      <xdr:rowOff>152400</xdr:rowOff>
    </xdr:to>
    <xdr:sp macro="" textlink="">
      <xdr:nvSpPr>
        <xdr:cNvPr id="4183" name="Text Box 20"/>
        <xdr:cNvSpPr txBox="1">
          <a:spLocks noChangeArrowheads="1"/>
        </xdr:cNvSpPr>
      </xdr:nvSpPr>
      <xdr:spPr bwMode="auto">
        <a:xfrm>
          <a:off x="1200150" y="40767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17</xdr:row>
      <xdr:rowOff>152400</xdr:rowOff>
    </xdr:to>
    <xdr:sp macro="" textlink="">
      <xdr:nvSpPr>
        <xdr:cNvPr id="4184" name="Text Box 21"/>
        <xdr:cNvSpPr txBox="1">
          <a:spLocks noChangeArrowheads="1"/>
        </xdr:cNvSpPr>
      </xdr:nvSpPr>
      <xdr:spPr bwMode="auto">
        <a:xfrm>
          <a:off x="1200150" y="40767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17</xdr:row>
      <xdr:rowOff>152400</xdr:rowOff>
    </xdr:to>
    <xdr:sp macro="" textlink="">
      <xdr:nvSpPr>
        <xdr:cNvPr id="4185" name="Text Box 22"/>
        <xdr:cNvSpPr txBox="1">
          <a:spLocks noChangeArrowheads="1"/>
        </xdr:cNvSpPr>
      </xdr:nvSpPr>
      <xdr:spPr bwMode="auto">
        <a:xfrm>
          <a:off x="1200150" y="40767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17</xdr:row>
      <xdr:rowOff>152400</xdr:rowOff>
    </xdr:to>
    <xdr:sp macro="" textlink="">
      <xdr:nvSpPr>
        <xdr:cNvPr id="4186" name="Text Box 23"/>
        <xdr:cNvSpPr txBox="1">
          <a:spLocks noChangeArrowheads="1"/>
        </xdr:cNvSpPr>
      </xdr:nvSpPr>
      <xdr:spPr bwMode="auto">
        <a:xfrm>
          <a:off x="1200150" y="40767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17</xdr:row>
      <xdr:rowOff>152400</xdr:rowOff>
    </xdr:to>
    <xdr:sp macro="" textlink="">
      <xdr:nvSpPr>
        <xdr:cNvPr id="4187" name="Text Box 24"/>
        <xdr:cNvSpPr txBox="1">
          <a:spLocks noChangeArrowheads="1"/>
        </xdr:cNvSpPr>
      </xdr:nvSpPr>
      <xdr:spPr bwMode="auto">
        <a:xfrm>
          <a:off x="1200150" y="40767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17</xdr:row>
      <xdr:rowOff>152400</xdr:rowOff>
    </xdr:to>
    <xdr:sp macro="" textlink="">
      <xdr:nvSpPr>
        <xdr:cNvPr id="4188" name="Text Box 25"/>
        <xdr:cNvSpPr txBox="1">
          <a:spLocks noChangeArrowheads="1"/>
        </xdr:cNvSpPr>
      </xdr:nvSpPr>
      <xdr:spPr bwMode="auto">
        <a:xfrm>
          <a:off x="1200150" y="40767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17</xdr:row>
      <xdr:rowOff>152400</xdr:rowOff>
    </xdr:to>
    <xdr:sp macro="" textlink="">
      <xdr:nvSpPr>
        <xdr:cNvPr id="4189" name="Text Box 26"/>
        <xdr:cNvSpPr txBox="1">
          <a:spLocks noChangeArrowheads="1"/>
        </xdr:cNvSpPr>
      </xdr:nvSpPr>
      <xdr:spPr bwMode="auto">
        <a:xfrm>
          <a:off x="1200150" y="40767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17</xdr:row>
      <xdr:rowOff>152400</xdr:rowOff>
    </xdr:to>
    <xdr:sp macro="" textlink="">
      <xdr:nvSpPr>
        <xdr:cNvPr id="4190" name="Text Box 27"/>
        <xdr:cNvSpPr txBox="1">
          <a:spLocks noChangeArrowheads="1"/>
        </xdr:cNvSpPr>
      </xdr:nvSpPr>
      <xdr:spPr bwMode="auto">
        <a:xfrm>
          <a:off x="1200150" y="40767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17</xdr:row>
      <xdr:rowOff>152400</xdr:rowOff>
    </xdr:to>
    <xdr:sp macro="" textlink="">
      <xdr:nvSpPr>
        <xdr:cNvPr id="4191" name="Text Box 28"/>
        <xdr:cNvSpPr txBox="1">
          <a:spLocks noChangeArrowheads="1"/>
        </xdr:cNvSpPr>
      </xdr:nvSpPr>
      <xdr:spPr bwMode="auto">
        <a:xfrm>
          <a:off x="1200150" y="40767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17</xdr:row>
      <xdr:rowOff>152400</xdr:rowOff>
    </xdr:to>
    <xdr:sp macro="" textlink="">
      <xdr:nvSpPr>
        <xdr:cNvPr id="4192" name="Text Box 29"/>
        <xdr:cNvSpPr txBox="1">
          <a:spLocks noChangeArrowheads="1"/>
        </xdr:cNvSpPr>
      </xdr:nvSpPr>
      <xdr:spPr bwMode="auto">
        <a:xfrm>
          <a:off x="1200150" y="40767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17</xdr:row>
      <xdr:rowOff>152400</xdr:rowOff>
    </xdr:to>
    <xdr:sp macro="" textlink="">
      <xdr:nvSpPr>
        <xdr:cNvPr id="4193" name="Text Box 6"/>
        <xdr:cNvSpPr txBox="1">
          <a:spLocks noChangeArrowheads="1"/>
        </xdr:cNvSpPr>
      </xdr:nvSpPr>
      <xdr:spPr bwMode="auto">
        <a:xfrm>
          <a:off x="1200150" y="40767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17</xdr:row>
      <xdr:rowOff>152400</xdr:rowOff>
    </xdr:to>
    <xdr:sp macro="" textlink="">
      <xdr:nvSpPr>
        <xdr:cNvPr id="4194" name="Text Box 7"/>
        <xdr:cNvSpPr txBox="1">
          <a:spLocks noChangeArrowheads="1"/>
        </xdr:cNvSpPr>
      </xdr:nvSpPr>
      <xdr:spPr bwMode="auto">
        <a:xfrm>
          <a:off x="1200150" y="40767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17</xdr:row>
      <xdr:rowOff>152400</xdr:rowOff>
    </xdr:to>
    <xdr:sp macro="" textlink="">
      <xdr:nvSpPr>
        <xdr:cNvPr id="4195" name="Text Box 8"/>
        <xdr:cNvSpPr txBox="1">
          <a:spLocks noChangeArrowheads="1"/>
        </xdr:cNvSpPr>
      </xdr:nvSpPr>
      <xdr:spPr bwMode="auto">
        <a:xfrm>
          <a:off x="1200150" y="40767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17</xdr:row>
      <xdr:rowOff>152400</xdr:rowOff>
    </xdr:to>
    <xdr:sp macro="" textlink="">
      <xdr:nvSpPr>
        <xdr:cNvPr id="4196" name="Text Box 9"/>
        <xdr:cNvSpPr txBox="1">
          <a:spLocks noChangeArrowheads="1"/>
        </xdr:cNvSpPr>
      </xdr:nvSpPr>
      <xdr:spPr bwMode="auto">
        <a:xfrm>
          <a:off x="1200150" y="40767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17</xdr:row>
      <xdr:rowOff>152400</xdr:rowOff>
    </xdr:to>
    <xdr:sp macro="" textlink="">
      <xdr:nvSpPr>
        <xdr:cNvPr id="4197" name="Text Box 10"/>
        <xdr:cNvSpPr txBox="1">
          <a:spLocks noChangeArrowheads="1"/>
        </xdr:cNvSpPr>
      </xdr:nvSpPr>
      <xdr:spPr bwMode="auto">
        <a:xfrm>
          <a:off x="1200150" y="40767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17</xdr:row>
      <xdr:rowOff>152400</xdr:rowOff>
    </xdr:to>
    <xdr:sp macro="" textlink="">
      <xdr:nvSpPr>
        <xdr:cNvPr id="4198" name="Text Box 11"/>
        <xdr:cNvSpPr txBox="1">
          <a:spLocks noChangeArrowheads="1"/>
        </xdr:cNvSpPr>
      </xdr:nvSpPr>
      <xdr:spPr bwMode="auto">
        <a:xfrm>
          <a:off x="1200150" y="40767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17</xdr:row>
      <xdr:rowOff>152400</xdr:rowOff>
    </xdr:to>
    <xdr:sp macro="" textlink="">
      <xdr:nvSpPr>
        <xdr:cNvPr id="4199" name="Text Box 12"/>
        <xdr:cNvSpPr txBox="1">
          <a:spLocks noChangeArrowheads="1"/>
        </xdr:cNvSpPr>
      </xdr:nvSpPr>
      <xdr:spPr bwMode="auto">
        <a:xfrm>
          <a:off x="1200150" y="40767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17</xdr:row>
      <xdr:rowOff>152400</xdr:rowOff>
    </xdr:to>
    <xdr:sp macro="" textlink="">
      <xdr:nvSpPr>
        <xdr:cNvPr id="4200" name="Text Box 13"/>
        <xdr:cNvSpPr txBox="1">
          <a:spLocks noChangeArrowheads="1"/>
        </xdr:cNvSpPr>
      </xdr:nvSpPr>
      <xdr:spPr bwMode="auto">
        <a:xfrm>
          <a:off x="1200150" y="40767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17</xdr:row>
      <xdr:rowOff>152400</xdr:rowOff>
    </xdr:to>
    <xdr:sp macro="" textlink="">
      <xdr:nvSpPr>
        <xdr:cNvPr id="4201" name="Text Box 14"/>
        <xdr:cNvSpPr txBox="1">
          <a:spLocks noChangeArrowheads="1"/>
        </xdr:cNvSpPr>
      </xdr:nvSpPr>
      <xdr:spPr bwMode="auto">
        <a:xfrm>
          <a:off x="1200150" y="40767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17</xdr:row>
      <xdr:rowOff>152400</xdr:rowOff>
    </xdr:to>
    <xdr:sp macro="" textlink="">
      <xdr:nvSpPr>
        <xdr:cNvPr id="4202" name="Text Box 15"/>
        <xdr:cNvSpPr txBox="1">
          <a:spLocks noChangeArrowheads="1"/>
        </xdr:cNvSpPr>
      </xdr:nvSpPr>
      <xdr:spPr bwMode="auto">
        <a:xfrm>
          <a:off x="1200150" y="40767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17</xdr:row>
      <xdr:rowOff>152400</xdr:rowOff>
    </xdr:to>
    <xdr:sp macro="" textlink="">
      <xdr:nvSpPr>
        <xdr:cNvPr id="4203" name="Text Box 16"/>
        <xdr:cNvSpPr txBox="1">
          <a:spLocks noChangeArrowheads="1"/>
        </xdr:cNvSpPr>
      </xdr:nvSpPr>
      <xdr:spPr bwMode="auto">
        <a:xfrm>
          <a:off x="1200150" y="40767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17</xdr:row>
      <xdr:rowOff>152400</xdr:rowOff>
    </xdr:to>
    <xdr:sp macro="" textlink="">
      <xdr:nvSpPr>
        <xdr:cNvPr id="4204" name="Text Box 17"/>
        <xdr:cNvSpPr txBox="1">
          <a:spLocks noChangeArrowheads="1"/>
        </xdr:cNvSpPr>
      </xdr:nvSpPr>
      <xdr:spPr bwMode="auto">
        <a:xfrm>
          <a:off x="1200150" y="40767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17</xdr:row>
      <xdr:rowOff>152400</xdr:rowOff>
    </xdr:to>
    <xdr:sp macro="" textlink="">
      <xdr:nvSpPr>
        <xdr:cNvPr id="4205" name="Text Box 18"/>
        <xdr:cNvSpPr txBox="1">
          <a:spLocks noChangeArrowheads="1"/>
        </xdr:cNvSpPr>
      </xdr:nvSpPr>
      <xdr:spPr bwMode="auto">
        <a:xfrm>
          <a:off x="1200150" y="40767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17</xdr:row>
      <xdr:rowOff>152400</xdr:rowOff>
    </xdr:to>
    <xdr:sp macro="" textlink="">
      <xdr:nvSpPr>
        <xdr:cNvPr id="4206" name="Text Box 19"/>
        <xdr:cNvSpPr txBox="1">
          <a:spLocks noChangeArrowheads="1"/>
        </xdr:cNvSpPr>
      </xdr:nvSpPr>
      <xdr:spPr bwMode="auto">
        <a:xfrm>
          <a:off x="1200150" y="40767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17</xdr:row>
      <xdr:rowOff>152400</xdr:rowOff>
    </xdr:to>
    <xdr:sp macro="" textlink="">
      <xdr:nvSpPr>
        <xdr:cNvPr id="4207" name="Text Box 20"/>
        <xdr:cNvSpPr txBox="1">
          <a:spLocks noChangeArrowheads="1"/>
        </xdr:cNvSpPr>
      </xdr:nvSpPr>
      <xdr:spPr bwMode="auto">
        <a:xfrm>
          <a:off x="1200150" y="40767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17</xdr:row>
      <xdr:rowOff>152400</xdr:rowOff>
    </xdr:to>
    <xdr:sp macro="" textlink="">
      <xdr:nvSpPr>
        <xdr:cNvPr id="4208" name="Text Box 21"/>
        <xdr:cNvSpPr txBox="1">
          <a:spLocks noChangeArrowheads="1"/>
        </xdr:cNvSpPr>
      </xdr:nvSpPr>
      <xdr:spPr bwMode="auto">
        <a:xfrm>
          <a:off x="1200150" y="40767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17</xdr:row>
      <xdr:rowOff>152400</xdr:rowOff>
    </xdr:to>
    <xdr:sp macro="" textlink="">
      <xdr:nvSpPr>
        <xdr:cNvPr id="4209" name="Text Box 22"/>
        <xdr:cNvSpPr txBox="1">
          <a:spLocks noChangeArrowheads="1"/>
        </xdr:cNvSpPr>
      </xdr:nvSpPr>
      <xdr:spPr bwMode="auto">
        <a:xfrm>
          <a:off x="1200150" y="40767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17</xdr:row>
      <xdr:rowOff>152400</xdr:rowOff>
    </xdr:to>
    <xdr:sp macro="" textlink="">
      <xdr:nvSpPr>
        <xdr:cNvPr id="4210" name="Text Box 23"/>
        <xdr:cNvSpPr txBox="1">
          <a:spLocks noChangeArrowheads="1"/>
        </xdr:cNvSpPr>
      </xdr:nvSpPr>
      <xdr:spPr bwMode="auto">
        <a:xfrm>
          <a:off x="1200150" y="40767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17</xdr:row>
      <xdr:rowOff>152400</xdr:rowOff>
    </xdr:to>
    <xdr:sp macro="" textlink="">
      <xdr:nvSpPr>
        <xdr:cNvPr id="4211" name="Text Box 24"/>
        <xdr:cNvSpPr txBox="1">
          <a:spLocks noChangeArrowheads="1"/>
        </xdr:cNvSpPr>
      </xdr:nvSpPr>
      <xdr:spPr bwMode="auto">
        <a:xfrm>
          <a:off x="1200150" y="40767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17</xdr:row>
      <xdr:rowOff>152400</xdr:rowOff>
    </xdr:to>
    <xdr:sp macro="" textlink="">
      <xdr:nvSpPr>
        <xdr:cNvPr id="4212" name="Text Box 25"/>
        <xdr:cNvSpPr txBox="1">
          <a:spLocks noChangeArrowheads="1"/>
        </xdr:cNvSpPr>
      </xdr:nvSpPr>
      <xdr:spPr bwMode="auto">
        <a:xfrm>
          <a:off x="1200150" y="40767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17</xdr:row>
      <xdr:rowOff>152400</xdr:rowOff>
    </xdr:to>
    <xdr:sp macro="" textlink="">
      <xdr:nvSpPr>
        <xdr:cNvPr id="4213" name="Text Box 26"/>
        <xdr:cNvSpPr txBox="1">
          <a:spLocks noChangeArrowheads="1"/>
        </xdr:cNvSpPr>
      </xdr:nvSpPr>
      <xdr:spPr bwMode="auto">
        <a:xfrm>
          <a:off x="1200150" y="40767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17</xdr:row>
      <xdr:rowOff>152400</xdr:rowOff>
    </xdr:to>
    <xdr:sp macro="" textlink="">
      <xdr:nvSpPr>
        <xdr:cNvPr id="4214" name="Text Box 27"/>
        <xdr:cNvSpPr txBox="1">
          <a:spLocks noChangeArrowheads="1"/>
        </xdr:cNvSpPr>
      </xdr:nvSpPr>
      <xdr:spPr bwMode="auto">
        <a:xfrm>
          <a:off x="1200150" y="40767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17</xdr:row>
      <xdr:rowOff>152400</xdr:rowOff>
    </xdr:to>
    <xdr:sp macro="" textlink="">
      <xdr:nvSpPr>
        <xdr:cNvPr id="4215" name="Text Box 28"/>
        <xdr:cNvSpPr txBox="1">
          <a:spLocks noChangeArrowheads="1"/>
        </xdr:cNvSpPr>
      </xdr:nvSpPr>
      <xdr:spPr bwMode="auto">
        <a:xfrm>
          <a:off x="1200150" y="40767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17</xdr:row>
      <xdr:rowOff>152400</xdr:rowOff>
    </xdr:to>
    <xdr:sp macro="" textlink="">
      <xdr:nvSpPr>
        <xdr:cNvPr id="4216" name="Text Box 29"/>
        <xdr:cNvSpPr txBox="1">
          <a:spLocks noChangeArrowheads="1"/>
        </xdr:cNvSpPr>
      </xdr:nvSpPr>
      <xdr:spPr bwMode="auto">
        <a:xfrm>
          <a:off x="1200150" y="40767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18</xdr:row>
      <xdr:rowOff>9525</xdr:rowOff>
    </xdr:to>
    <xdr:sp macro="" textlink="">
      <xdr:nvSpPr>
        <xdr:cNvPr id="4217" name="Text Box 14"/>
        <xdr:cNvSpPr txBox="1">
          <a:spLocks noChangeArrowheads="1"/>
        </xdr:cNvSpPr>
      </xdr:nvSpPr>
      <xdr:spPr bwMode="auto">
        <a:xfrm>
          <a:off x="1200150" y="4076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18</xdr:row>
      <xdr:rowOff>9525</xdr:rowOff>
    </xdr:to>
    <xdr:sp macro="" textlink="">
      <xdr:nvSpPr>
        <xdr:cNvPr id="4218" name="Text Box 15"/>
        <xdr:cNvSpPr txBox="1">
          <a:spLocks noChangeArrowheads="1"/>
        </xdr:cNvSpPr>
      </xdr:nvSpPr>
      <xdr:spPr bwMode="auto">
        <a:xfrm>
          <a:off x="1200150" y="4076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18</xdr:row>
      <xdr:rowOff>9525</xdr:rowOff>
    </xdr:to>
    <xdr:sp macro="" textlink="">
      <xdr:nvSpPr>
        <xdr:cNvPr id="4219" name="Text Box 16"/>
        <xdr:cNvSpPr txBox="1">
          <a:spLocks noChangeArrowheads="1"/>
        </xdr:cNvSpPr>
      </xdr:nvSpPr>
      <xdr:spPr bwMode="auto">
        <a:xfrm>
          <a:off x="1200150" y="4076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18</xdr:row>
      <xdr:rowOff>9525</xdr:rowOff>
    </xdr:to>
    <xdr:sp macro="" textlink="">
      <xdr:nvSpPr>
        <xdr:cNvPr id="4220" name="Text Box 17"/>
        <xdr:cNvSpPr txBox="1">
          <a:spLocks noChangeArrowheads="1"/>
        </xdr:cNvSpPr>
      </xdr:nvSpPr>
      <xdr:spPr bwMode="auto">
        <a:xfrm>
          <a:off x="1200150" y="4076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18</xdr:row>
      <xdr:rowOff>9525</xdr:rowOff>
    </xdr:to>
    <xdr:sp macro="" textlink="">
      <xdr:nvSpPr>
        <xdr:cNvPr id="4221" name="Text Box 18"/>
        <xdr:cNvSpPr txBox="1">
          <a:spLocks noChangeArrowheads="1"/>
        </xdr:cNvSpPr>
      </xdr:nvSpPr>
      <xdr:spPr bwMode="auto">
        <a:xfrm>
          <a:off x="1200150" y="4076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18</xdr:row>
      <xdr:rowOff>9525</xdr:rowOff>
    </xdr:to>
    <xdr:sp macro="" textlink="">
      <xdr:nvSpPr>
        <xdr:cNvPr id="4222" name="Text Box 19"/>
        <xdr:cNvSpPr txBox="1">
          <a:spLocks noChangeArrowheads="1"/>
        </xdr:cNvSpPr>
      </xdr:nvSpPr>
      <xdr:spPr bwMode="auto">
        <a:xfrm>
          <a:off x="1200150" y="4076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18</xdr:row>
      <xdr:rowOff>9525</xdr:rowOff>
    </xdr:to>
    <xdr:sp macro="" textlink="">
      <xdr:nvSpPr>
        <xdr:cNvPr id="4223" name="Text Box 20"/>
        <xdr:cNvSpPr txBox="1">
          <a:spLocks noChangeArrowheads="1"/>
        </xdr:cNvSpPr>
      </xdr:nvSpPr>
      <xdr:spPr bwMode="auto">
        <a:xfrm>
          <a:off x="1200150" y="4076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18</xdr:row>
      <xdr:rowOff>9525</xdr:rowOff>
    </xdr:to>
    <xdr:sp macro="" textlink="">
      <xdr:nvSpPr>
        <xdr:cNvPr id="4224" name="Text Box 21"/>
        <xdr:cNvSpPr txBox="1">
          <a:spLocks noChangeArrowheads="1"/>
        </xdr:cNvSpPr>
      </xdr:nvSpPr>
      <xdr:spPr bwMode="auto">
        <a:xfrm>
          <a:off x="1200150" y="4076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18</xdr:row>
      <xdr:rowOff>9525</xdr:rowOff>
    </xdr:to>
    <xdr:sp macro="" textlink="">
      <xdr:nvSpPr>
        <xdr:cNvPr id="4225" name="Text Box 14"/>
        <xdr:cNvSpPr txBox="1">
          <a:spLocks noChangeArrowheads="1"/>
        </xdr:cNvSpPr>
      </xdr:nvSpPr>
      <xdr:spPr bwMode="auto">
        <a:xfrm>
          <a:off x="1200150" y="4076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18</xdr:row>
      <xdr:rowOff>9525</xdr:rowOff>
    </xdr:to>
    <xdr:sp macro="" textlink="">
      <xdr:nvSpPr>
        <xdr:cNvPr id="4226" name="Text Box 15"/>
        <xdr:cNvSpPr txBox="1">
          <a:spLocks noChangeArrowheads="1"/>
        </xdr:cNvSpPr>
      </xdr:nvSpPr>
      <xdr:spPr bwMode="auto">
        <a:xfrm>
          <a:off x="1200150" y="4076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18</xdr:row>
      <xdr:rowOff>9525</xdr:rowOff>
    </xdr:to>
    <xdr:sp macro="" textlink="">
      <xdr:nvSpPr>
        <xdr:cNvPr id="4227" name="Text Box 16"/>
        <xdr:cNvSpPr txBox="1">
          <a:spLocks noChangeArrowheads="1"/>
        </xdr:cNvSpPr>
      </xdr:nvSpPr>
      <xdr:spPr bwMode="auto">
        <a:xfrm>
          <a:off x="1200150" y="4076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18</xdr:row>
      <xdr:rowOff>9525</xdr:rowOff>
    </xdr:to>
    <xdr:sp macro="" textlink="">
      <xdr:nvSpPr>
        <xdr:cNvPr id="4228" name="Text Box 17"/>
        <xdr:cNvSpPr txBox="1">
          <a:spLocks noChangeArrowheads="1"/>
        </xdr:cNvSpPr>
      </xdr:nvSpPr>
      <xdr:spPr bwMode="auto">
        <a:xfrm>
          <a:off x="1200150" y="4076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18</xdr:row>
      <xdr:rowOff>9525</xdr:rowOff>
    </xdr:to>
    <xdr:sp macro="" textlink="">
      <xdr:nvSpPr>
        <xdr:cNvPr id="4229" name="Text Box 18"/>
        <xdr:cNvSpPr txBox="1">
          <a:spLocks noChangeArrowheads="1"/>
        </xdr:cNvSpPr>
      </xdr:nvSpPr>
      <xdr:spPr bwMode="auto">
        <a:xfrm>
          <a:off x="1200150" y="4076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18</xdr:row>
      <xdr:rowOff>9525</xdr:rowOff>
    </xdr:to>
    <xdr:sp macro="" textlink="">
      <xdr:nvSpPr>
        <xdr:cNvPr id="4230" name="Text Box 19"/>
        <xdr:cNvSpPr txBox="1">
          <a:spLocks noChangeArrowheads="1"/>
        </xdr:cNvSpPr>
      </xdr:nvSpPr>
      <xdr:spPr bwMode="auto">
        <a:xfrm>
          <a:off x="1200150" y="4076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18</xdr:row>
      <xdr:rowOff>9525</xdr:rowOff>
    </xdr:to>
    <xdr:sp macro="" textlink="">
      <xdr:nvSpPr>
        <xdr:cNvPr id="4231" name="Text Box 20"/>
        <xdr:cNvSpPr txBox="1">
          <a:spLocks noChangeArrowheads="1"/>
        </xdr:cNvSpPr>
      </xdr:nvSpPr>
      <xdr:spPr bwMode="auto">
        <a:xfrm>
          <a:off x="1200150" y="4076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18</xdr:row>
      <xdr:rowOff>9525</xdr:rowOff>
    </xdr:to>
    <xdr:sp macro="" textlink="">
      <xdr:nvSpPr>
        <xdr:cNvPr id="4232" name="Text Box 21"/>
        <xdr:cNvSpPr txBox="1">
          <a:spLocks noChangeArrowheads="1"/>
        </xdr:cNvSpPr>
      </xdr:nvSpPr>
      <xdr:spPr bwMode="auto">
        <a:xfrm>
          <a:off x="1200150" y="4076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18</xdr:row>
      <xdr:rowOff>9525</xdr:rowOff>
    </xdr:to>
    <xdr:sp macro="" textlink="">
      <xdr:nvSpPr>
        <xdr:cNvPr id="4233" name="Text Box 14"/>
        <xdr:cNvSpPr txBox="1">
          <a:spLocks noChangeArrowheads="1"/>
        </xdr:cNvSpPr>
      </xdr:nvSpPr>
      <xdr:spPr bwMode="auto">
        <a:xfrm>
          <a:off x="1200150" y="4076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18</xdr:row>
      <xdr:rowOff>9525</xdr:rowOff>
    </xdr:to>
    <xdr:sp macro="" textlink="">
      <xdr:nvSpPr>
        <xdr:cNvPr id="4234" name="Text Box 15"/>
        <xdr:cNvSpPr txBox="1">
          <a:spLocks noChangeArrowheads="1"/>
        </xdr:cNvSpPr>
      </xdr:nvSpPr>
      <xdr:spPr bwMode="auto">
        <a:xfrm>
          <a:off x="1200150" y="4076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18</xdr:row>
      <xdr:rowOff>9525</xdr:rowOff>
    </xdr:to>
    <xdr:sp macro="" textlink="">
      <xdr:nvSpPr>
        <xdr:cNvPr id="4235" name="Text Box 16"/>
        <xdr:cNvSpPr txBox="1">
          <a:spLocks noChangeArrowheads="1"/>
        </xdr:cNvSpPr>
      </xdr:nvSpPr>
      <xdr:spPr bwMode="auto">
        <a:xfrm>
          <a:off x="1200150" y="4076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18</xdr:row>
      <xdr:rowOff>9525</xdr:rowOff>
    </xdr:to>
    <xdr:sp macro="" textlink="">
      <xdr:nvSpPr>
        <xdr:cNvPr id="4236" name="Text Box 17"/>
        <xdr:cNvSpPr txBox="1">
          <a:spLocks noChangeArrowheads="1"/>
        </xdr:cNvSpPr>
      </xdr:nvSpPr>
      <xdr:spPr bwMode="auto">
        <a:xfrm>
          <a:off x="1200150" y="4076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18</xdr:row>
      <xdr:rowOff>9525</xdr:rowOff>
    </xdr:to>
    <xdr:sp macro="" textlink="">
      <xdr:nvSpPr>
        <xdr:cNvPr id="4237" name="Text Box 18"/>
        <xdr:cNvSpPr txBox="1">
          <a:spLocks noChangeArrowheads="1"/>
        </xdr:cNvSpPr>
      </xdr:nvSpPr>
      <xdr:spPr bwMode="auto">
        <a:xfrm>
          <a:off x="1200150" y="4076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18</xdr:row>
      <xdr:rowOff>9525</xdr:rowOff>
    </xdr:to>
    <xdr:sp macro="" textlink="">
      <xdr:nvSpPr>
        <xdr:cNvPr id="4238" name="Text Box 19"/>
        <xdr:cNvSpPr txBox="1">
          <a:spLocks noChangeArrowheads="1"/>
        </xdr:cNvSpPr>
      </xdr:nvSpPr>
      <xdr:spPr bwMode="auto">
        <a:xfrm>
          <a:off x="1200150" y="4076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18</xdr:row>
      <xdr:rowOff>9525</xdr:rowOff>
    </xdr:to>
    <xdr:sp macro="" textlink="">
      <xdr:nvSpPr>
        <xdr:cNvPr id="4239" name="Text Box 20"/>
        <xdr:cNvSpPr txBox="1">
          <a:spLocks noChangeArrowheads="1"/>
        </xdr:cNvSpPr>
      </xdr:nvSpPr>
      <xdr:spPr bwMode="auto">
        <a:xfrm>
          <a:off x="1200150" y="4076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18</xdr:row>
      <xdr:rowOff>9525</xdr:rowOff>
    </xdr:to>
    <xdr:sp macro="" textlink="">
      <xdr:nvSpPr>
        <xdr:cNvPr id="4240" name="Text Box 21"/>
        <xdr:cNvSpPr txBox="1">
          <a:spLocks noChangeArrowheads="1"/>
        </xdr:cNvSpPr>
      </xdr:nvSpPr>
      <xdr:spPr bwMode="auto">
        <a:xfrm>
          <a:off x="1200150" y="4076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18</xdr:row>
      <xdr:rowOff>9525</xdr:rowOff>
    </xdr:to>
    <xdr:sp macro="" textlink="">
      <xdr:nvSpPr>
        <xdr:cNvPr id="4241" name="Text Box 14"/>
        <xdr:cNvSpPr txBox="1">
          <a:spLocks noChangeArrowheads="1"/>
        </xdr:cNvSpPr>
      </xdr:nvSpPr>
      <xdr:spPr bwMode="auto">
        <a:xfrm>
          <a:off x="1200150" y="4076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18</xdr:row>
      <xdr:rowOff>9525</xdr:rowOff>
    </xdr:to>
    <xdr:sp macro="" textlink="">
      <xdr:nvSpPr>
        <xdr:cNvPr id="4242" name="Text Box 15"/>
        <xdr:cNvSpPr txBox="1">
          <a:spLocks noChangeArrowheads="1"/>
        </xdr:cNvSpPr>
      </xdr:nvSpPr>
      <xdr:spPr bwMode="auto">
        <a:xfrm>
          <a:off x="1200150" y="4076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18</xdr:row>
      <xdr:rowOff>9525</xdr:rowOff>
    </xdr:to>
    <xdr:sp macro="" textlink="">
      <xdr:nvSpPr>
        <xdr:cNvPr id="4243" name="Text Box 16"/>
        <xdr:cNvSpPr txBox="1">
          <a:spLocks noChangeArrowheads="1"/>
        </xdr:cNvSpPr>
      </xdr:nvSpPr>
      <xdr:spPr bwMode="auto">
        <a:xfrm>
          <a:off x="1200150" y="4076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18</xdr:row>
      <xdr:rowOff>9525</xdr:rowOff>
    </xdr:to>
    <xdr:sp macro="" textlink="">
      <xdr:nvSpPr>
        <xdr:cNvPr id="4244" name="Text Box 17"/>
        <xdr:cNvSpPr txBox="1">
          <a:spLocks noChangeArrowheads="1"/>
        </xdr:cNvSpPr>
      </xdr:nvSpPr>
      <xdr:spPr bwMode="auto">
        <a:xfrm>
          <a:off x="1200150" y="4076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18</xdr:row>
      <xdr:rowOff>9525</xdr:rowOff>
    </xdr:to>
    <xdr:sp macro="" textlink="">
      <xdr:nvSpPr>
        <xdr:cNvPr id="4245" name="Text Box 18"/>
        <xdr:cNvSpPr txBox="1">
          <a:spLocks noChangeArrowheads="1"/>
        </xdr:cNvSpPr>
      </xdr:nvSpPr>
      <xdr:spPr bwMode="auto">
        <a:xfrm>
          <a:off x="1200150" y="4076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18</xdr:row>
      <xdr:rowOff>9525</xdr:rowOff>
    </xdr:to>
    <xdr:sp macro="" textlink="">
      <xdr:nvSpPr>
        <xdr:cNvPr id="4246" name="Text Box 19"/>
        <xdr:cNvSpPr txBox="1">
          <a:spLocks noChangeArrowheads="1"/>
        </xdr:cNvSpPr>
      </xdr:nvSpPr>
      <xdr:spPr bwMode="auto">
        <a:xfrm>
          <a:off x="1200150" y="4076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18</xdr:row>
      <xdr:rowOff>9525</xdr:rowOff>
    </xdr:to>
    <xdr:sp macro="" textlink="">
      <xdr:nvSpPr>
        <xdr:cNvPr id="4247" name="Text Box 20"/>
        <xdr:cNvSpPr txBox="1">
          <a:spLocks noChangeArrowheads="1"/>
        </xdr:cNvSpPr>
      </xdr:nvSpPr>
      <xdr:spPr bwMode="auto">
        <a:xfrm>
          <a:off x="1200150" y="4076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18</xdr:row>
      <xdr:rowOff>9525</xdr:rowOff>
    </xdr:to>
    <xdr:sp macro="" textlink="">
      <xdr:nvSpPr>
        <xdr:cNvPr id="4248" name="Text Box 21"/>
        <xdr:cNvSpPr txBox="1">
          <a:spLocks noChangeArrowheads="1"/>
        </xdr:cNvSpPr>
      </xdr:nvSpPr>
      <xdr:spPr bwMode="auto">
        <a:xfrm>
          <a:off x="1200150" y="4076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18</xdr:row>
      <xdr:rowOff>9525</xdr:rowOff>
    </xdr:to>
    <xdr:sp macro="" textlink="">
      <xdr:nvSpPr>
        <xdr:cNvPr id="4249" name="Text Box 14"/>
        <xdr:cNvSpPr txBox="1">
          <a:spLocks noChangeArrowheads="1"/>
        </xdr:cNvSpPr>
      </xdr:nvSpPr>
      <xdr:spPr bwMode="auto">
        <a:xfrm>
          <a:off x="1200150" y="4076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18</xdr:row>
      <xdr:rowOff>9525</xdr:rowOff>
    </xdr:to>
    <xdr:sp macro="" textlink="">
      <xdr:nvSpPr>
        <xdr:cNvPr id="4250" name="Text Box 15"/>
        <xdr:cNvSpPr txBox="1">
          <a:spLocks noChangeArrowheads="1"/>
        </xdr:cNvSpPr>
      </xdr:nvSpPr>
      <xdr:spPr bwMode="auto">
        <a:xfrm>
          <a:off x="1200150" y="4076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18</xdr:row>
      <xdr:rowOff>9525</xdr:rowOff>
    </xdr:to>
    <xdr:sp macro="" textlink="">
      <xdr:nvSpPr>
        <xdr:cNvPr id="4251" name="Text Box 16"/>
        <xdr:cNvSpPr txBox="1">
          <a:spLocks noChangeArrowheads="1"/>
        </xdr:cNvSpPr>
      </xdr:nvSpPr>
      <xdr:spPr bwMode="auto">
        <a:xfrm>
          <a:off x="1200150" y="4076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18</xdr:row>
      <xdr:rowOff>9525</xdr:rowOff>
    </xdr:to>
    <xdr:sp macro="" textlink="">
      <xdr:nvSpPr>
        <xdr:cNvPr id="4252" name="Text Box 17"/>
        <xdr:cNvSpPr txBox="1">
          <a:spLocks noChangeArrowheads="1"/>
        </xdr:cNvSpPr>
      </xdr:nvSpPr>
      <xdr:spPr bwMode="auto">
        <a:xfrm>
          <a:off x="1200150" y="4076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18</xdr:row>
      <xdr:rowOff>9525</xdr:rowOff>
    </xdr:to>
    <xdr:sp macro="" textlink="">
      <xdr:nvSpPr>
        <xdr:cNvPr id="4253" name="Text Box 18"/>
        <xdr:cNvSpPr txBox="1">
          <a:spLocks noChangeArrowheads="1"/>
        </xdr:cNvSpPr>
      </xdr:nvSpPr>
      <xdr:spPr bwMode="auto">
        <a:xfrm>
          <a:off x="1200150" y="4076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18</xdr:row>
      <xdr:rowOff>9525</xdr:rowOff>
    </xdr:to>
    <xdr:sp macro="" textlink="">
      <xdr:nvSpPr>
        <xdr:cNvPr id="4254" name="Text Box 19"/>
        <xdr:cNvSpPr txBox="1">
          <a:spLocks noChangeArrowheads="1"/>
        </xdr:cNvSpPr>
      </xdr:nvSpPr>
      <xdr:spPr bwMode="auto">
        <a:xfrm>
          <a:off x="1200150" y="4076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18</xdr:row>
      <xdr:rowOff>9525</xdr:rowOff>
    </xdr:to>
    <xdr:sp macro="" textlink="">
      <xdr:nvSpPr>
        <xdr:cNvPr id="4255" name="Text Box 20"/>
        <xdr:cNvSpPr txBox="1">
          <a:spLocks noChangeArrowheads="1"/>
        </xdr:cNvSpPr>
      </xdr:nvSpPr>
      <xdr:spPr bwMode="auto">
        <a:xfrm>
          <a:off x="1200150" y="4076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18</xdr:row>
      <xdr:rowOff>9525</xdr:rowOff>
    </xdr:to>
    <xdr:sp macro="" textlink="">
      <xdr:nvSpPr>
        <xdr:cNvPr id="4256" name="Text Box 21"/>
        <xdr:cNvSpPr txBox="1">
          <a:spLocks noChangeArrowheads="1"/>
        </xdr:cNvSpPr>
      </xdr:nvSpPr>
      <xdr:spPr bwMode="auto">
        <a:xfrm>
          <a:off x="1200150" y="4076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18</xdr:row>
      <xdr:rowOff>9525</xdr:rowOff>
    </xdr:to>
    <xdr:sp macro="" textlink="">
      <xdr:nvSpPr>
        <xdr:cNvPr id="4257" name="Text Box 6"/>
        <xdr:cNvSpPr txBox="1">
          <a:spLocks noChangeArrowheads="1"/>
        </xdr:cNvSpPr>
      </xdr:nvSpPr>
      <xdr:spPr bwMode="auto">
        <a:xfrm>
          <a:off x="1200150" y="4076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18</xdr:row>
      <xdr:rowOff>9525</xdr:rowOff>
    </xdr:to>
    <xdr:sp macro="" textlink="">
      <xdr:nvSpPr>
        <xdr:cNvPr id="4258" name="Text Box 7"/>
        <xdr:cNvSpPr txBox="1">
          <a:spLocks noChangeArrowheads="1"/>
        </xdr:cNvSpPr>
      </xdr:nvSpPr>
      <xdr:spPr bwMode="auto">
        <a:xfrm>
          <a:off x="1200150" y="4076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18</xdr:row>
      <xdr:rowOff>9525</xdr:rowOff>
    </xdr:to>
    <xdr:sp macro="" textlink="">
      <xdr:nvSpPr>
        <xdr:cNvPr id="4259" name="Text Box 8"/>
        <xdr:cNvSpPr txBox="1">
          <a:spLocks noChangeArrowheads="1"/>
        </xdr:cNvSpPr>
      </xdr:nvSpPr>
      <xdr:spPr bwMode="auto">
        <a:xfrm>
          <a:off x="1200150" y="4076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18</xdr:row>
      <xdr:rowOff>9525</xdr:rowOff>
    </xdr:to>
    <xdr:sp macro="" textlink="">
      <xdr:nvSpPr>
        <xdr:cNvPr id="4260" name="Text Box 9"/>
        <xdr:cNvSpPr txBox="1">
          <a:spLocks noChangeArrowheads="1"/>
        </xdr:cNvSpPr>
      </xdr:nvSpPr>
      <xdr:spPr bwMode="auto">
        <a:xfrm>
          <a:off x="1200150" y="4076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18</xdr:row>
      <xdr:rowOff>9525</xdr:rowOff>
    </xdr:to>
    <xdr:sp macro="" textlink="">
      <xdr:nvSpPr>
        <xdr:cNvPr id="4261" name="Text Box 10"/>
        <xdr:cNvSpPr txBox="1">
          <a:spLocks noChangeArrowheads="1"/>
        </xdr:cNvSpPr>
      </xdr:nvSpPr>
      <xdr:spPr bwMode="auto">
        <a:xfrm>
          <a:off x="1200150" y="4076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18</xdr:row>
      <xdr:rowOff>9525</xdr:rowOff>
    </xdr:to>
    <xdr:sp macro="" textlink="">
      <xdr:nvSpPr>
        <xdr:cNvPr id="4262" name="Text Box 11"/>
        <xdr:cNvSpPr txBox="1">
          <a:spLocks noChangeArrowheads="1"/>
        </xdr:cNvSpPr>
      </xdr:nvSpPr>
      <xdr:spPr bwMode="auto">
        <a:xfrm>
          <a:off x="1200150" y="4076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18</xdr:row>
      <xdr:rowOff>9525</xdr:rowOff>
    </xdr:to>
    <xdr:sp macro="" textlink="">
      <xdr:nvSpPr>
        <xdr:cNvPr id="4263" name="Text Box 12"/>
        <xdr:cNvSpPr txBox="1">
          <a:spLocks noChangeArrowheads="1"/>
        </xdr:cNvSpPr>
      </xdr:nvSpPr>
      <xdr:spPr bwMode="auto">
        <a:xfrm>
          <a:off x="1200150" y="4076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18</xdr:row>
      <xdr:rowOff>9525</xdr:rowOff>
    </xdr:to>
    <xdr:sp macro="" textlink="">
      <xdr:nvSpPr>
        <xdr:cNvPr id="4264" name="Text Box 13"/>
        <xdr:cNvSpPr txBox="1">
          <a:spLocks noChangeArrowheads="1"/>
        </xdr:cNvSpPr>
      </xdr:nvSpPr>
      <xdr:spPr bwMode="auto">
        <a:xfrm>
          <a:off x="1200150" y="4076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18</xdr:row>
      <xdr:rowOff>9525</xdr:rowOff>
    </xdr:to>
    <xdr:sp macro="" textlink="">
      <xdr:nvSpPr>
        <xdr:cNvPr id="4265" name="Text Box 14"/>
        <xdr:cNvSpPr txBox="1">
          <a:spLocks noChangeArrowheads="1"/>
        </xdr:cNvSpPr>
      </xdr:nvSpPr>
      <xdr:spPr bwMode="auto">
        <a:xfrm>
          <a:off x="1200150" y="4076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18</xdr:row>
      <xdr:rowOff>9525</xdr:rowOff>
    </xdr:to>
    <xdr:sp macro="" textlink="">
      <xdr:nvSpPr>
        <xdr:cNvPr id="4266" name="Text Box 15"/>
        <xdr:cNvSpPr txBox="1">
          <a:spLocks noChangeArrowheads="1"/>
        </xdr:cNvSpPr>
      </xdr:nvSpPr>
      <xdr:spPr bwMode="auto">
        <a:xfrm>
          <a:off x="1200150" y="4076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18</xdr:row>
      <xdr:rowOff>9525</xdr:rowOff>
    </xdr:to>
    <xdr:sp macro="" textlink="">
      <xdr:nvSpPr>
        <xdr:cNvPr id="4267" name="Text Box 16"/>
        <xdr:cNvSpPr txBox="1">
          <a:spLocks noChangeArrowheads="1"/>
        </xdr:cNvSpPr>
      </xdr:nvSpPr>
      <xdr:spPr bwMode="auto">
        <a:xfrm>
          <a:off x="1200150" y="4076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18</xdr:row>
      <xdr:rowOff>9525</xdr:rowOff>
    </xdr:to>
    <xdr:sp macro="" textlink="">
      <xdr:nvSpPr>
        <xdr:cNvPr id="4268" name="Text Box 17"/>
        <xdr:cNvSpPr txBox="1">
          <a:spLocks noChangeArrowheads="1"/>
        </xdr:cNvSpPr>
      </xdr:nvSpPr>
      <xdr:spPr bwMode="auto">
        <a:xfrm>
          <a:off x="1200150" y="4076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18</xdr:row>
      <xdr:rowOff>9525</xdr:rowOff>
    </xdr:to>
    <xdr:sp macro="" textlink="">
      <xdr:nvSpPr>
        <xdr:cNvPr id="4269" name="Text Box 18"/>
        <xdr:cNvSpPr txBox="1">
          <a:spLocks noChangeArrowheads="1"/>
        </xdr:cNvSpPr>
      </xdr:nvSpPr>
      <xdr:spPr bwMode="auto">
        <a:xfrm>
          <a:off x="1200150" y="4076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18</xdr:row>
      <xdr:rowOff>9525</xdr:rowOff>
    </xdr:to>
    <xdr:sp macro="" textlink="">
      <xdr:nvSpPr>
        <xdr:cNvPr id="4270" name="Text Box 19"/>
        <xdr:cNvSpPr txBox="1">
          <a:spLocks noChangeArrowheads="1"/>
        </xdr:cNvSpPr>
      </xdr:nvSpPr>
      <xdr:spPr bwMode="auto">
        <a:xfrm>
          <a:off x="1200150" y="4076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18</xdr:row>
      <xdr:rowOff>9525</xdr:rowOff>
    </xdr:to>
    <xdr:sp macro="" textlink="">
      <xdr:nvSpPr>
        <xdr:cNvPr id="4271" name="Text Box 20"/>
        <xdr:cNvSpPr txBox="1">
          <a:spLocks noChangeArrowheads="1"/>
        </xdr:cNvSpPr>
      </xdr:nvSpPr>
      <xdr:spPr bwMode="auto">
        <a:xfrm>
          <a:off x="1200150" y="4076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18</xdr:row>
      <xdr:rowOff>9525</xdr:rowOff>
    </xdr:to>
    <xdr:sp macro="" textlink="">
      <xdr:nvSpPr>
        <xdr:cNvPr id="4272" name="Text Box 21"/>
        <xdr:cNvSpPr txBox="1">
          <a:spLocks noChangeArrowheads="1"/>
        </xdr:cNvSpPr>
      </xdr:nvSpPr>
      <xdr:spPr bwMode="auto">
        <a:xfrm>
          <a:off x="1200150" y="4076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18</xdr:row>
      <xdr:rowOff>9525</xdr:rowOff>
    </xdr:to>
    <xdr:sp macro="" textlink="">
      <xdr:nvSpPr>
        <xdr:cNvPr id="4273" name="Text Box 22"/>
        <xdr:cNvSpPr txBox="1">
          <a:spLocks noChangeArrowheads="1"/>
        </xdr:cNvSpPr>
      </xdr:nvSpPr>
      <xdr:spPr bwMode="auto">
        <a:xfrm>
          <a:off x="1200150" y="4076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18</xdr:row>
      <xdr:rowOff>9525</xdr:rowOff>
    </xdr:to>
    <xdr:sp macro="" textlink="">
      <xdr:nvSpPr>
        <xdr:cNvPr id="4274" name="Text Box 23"/>
        <xdr:cNvSpPr txBox="1">
          <a:spLocks noChangeArrowheads="1"/>
        </xdr:cNvSpPr>
      </xdr:nvSpPr>
      <xdr:spPr bwMode="auto">
        <a:xfrm>
          <a:off x="1200150" y="4076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18</xdr:row>
      <xdr:rowOff>9525</xdr:rowOff>
    </xdr:to>
    <xdr:sp macro="" textlink="">
      <xdr:nvSpPr>
        <xdr:cNvPr id="4275" name="Text Box 24"/>
        <xdr:cNvSpPr txBox="1">
          <a:spLocks noChangeArrowheads="1"/>
        </xdr:cNvSpPr>
      </xdr:nvSpPr>
      <xdr:spPr bwMode="auto">
        <a:xfrm>
          <a:off x="1200150" y="4076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18</xdr:row>
      <xdr:rowOff>9525</xdr:rowOff>
    </xdr:to>
    <xdr:sp macro="" textlink="">
      <xdr:nvSpPr>
        <xdr:cNvPr id="4276" name="Text Box 25"/>
        <xdr:cNvSpPr txBox="1">
          <a:spLocks noChangeArrowheads="1"/>
        </xdr:cNvSpPr>
      </xdr:nvSpPr>
      <xdr:spPr bwMode="auto">
        <a:xfrm>
          <a:off x="1200150" y="4076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18</xdr:row>
      <xdr:rowOff>9525</xdr:rowOff>
    </xdr:to>
    <xdr:sp macro="" textlink="">
      <xdr:nvSpPr>
        <xdr:cNvPr id="4277" name="Text Box 26"/>
        <xdr:cNvSpPr txBox="1">
          <a:spLocks noChangeArrowheads="1"/>
        </xdr:cNvSpPr>
      </xdr:nvSpPr>
      <xdr:spPr bwMode="auto">
        <a:xfrm>
          <a:off x="1200150" y="4076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18</xdr:row>
      <xdr:rowOff>9525</xdr:rowOff>
    </xdr:to>
    <xdr:sp macro="" textlink="">
      <xdr:nvSpPr>
        <xdr:cNvPr id="4278" name="Text Box 27"/>
        <xdr:cNvSpPr txBox="1">
          <a:spLocks noChangeArrowheads="1"/>
        </xdr:cNvSpPr>
      </xdr:nvSpPr>
      <xdr:spPr bwMode="auto">
        <a:xfrm>
          <a:off x="1200150" y="4076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18</xdr:row>
      <xdr:rowOff>9525</xdr:rowOff>
    </xdr:to>
    <xdr:sp macro="" textlink="">
      <xdr:nvSpPr>
        <xdr:cNvPr id="4279" name="Text Box 28"/>
        <xdr:cNvSpPr txBox="1">
          <a:spLocks noChangeArrowheads="1"/>
        </xdr:cNvSpPr>
      </xdr:nvSpPr>
      <xdr:spPr bwMode="auto">
        <a:xfrm>
          <a:off x="1200150" y="4076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18</xdr:row>
      <xdr:rowOff>9525</xdr:rowOff>
    </xdr:to>
    <xdr:sp macro="" textlink="">
      <xdr:nvSpPr>
        <xdr:cNvPr id="4280" name="Text Box 29"/>
        <xdr:cNvSpPr txBox="1">
          <a:spLocks noChangeArrowheads="1"/>
        </xdr:cNvSpPr>
      </xdr:nvSpPr>
      <xdr:spPr bwMode="auto">
        <a:xfrm>
          <a:off x="1200150" y="4076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18</xdr:row>
      <xdr:rowOff>9525</xdr:rowOff>
    </xdr:to>
    <xdr:sp macro="" textlink="">
      <xdr:nvSpPr>
        <xdr:cNvPr id="4281" name="Text Box 14"/>
        <xdr:cNvSpPr txBox="1">
          <a:spLocks noChangeArrowheads="1"/>
        </xdr:cNvSpPr>
      </xdr:nvSpPr>
      <xdr:spPr bwMode="auto">
        <a:xfrm>
          <a:off x="1200150" y="4076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18</xdr:row>
      <xdr:rowOff>9525</xdr:rowOff>
    </xdr:to>
    <xdr:sp macro="" textlink="">
      <xdr:nvSpPr>
        <xdr:cNvPr id="4282" name="Text Box 15"/>
        <xdr:cNvSpPr txBox="1">
          <a:spLocks noChangeArrowheads="1"/>
        </xdr:cNvSpPr>
      </xdr:nvSpPr>
      <xdr:spPr bwMode="auto">
        <a:xfrm>
          <a:off x="1200150" y="4076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18</xdr:row>
      <xdr:rowOff>9525</xdr:rowOff>
    </xdr:to>
    <xdr:sp macro="" textlink="">
      <xdr:nvSpPr>
        <xdr:cNvPr id="4283" name="Text Box 16"/>
        <xdr:cNvSpPr txBox="1">
          <a:spLocks noChangeArrowheads="1"/>
        </xdr:cNvSpPr>
      </xdr:nvSpPr>
      <xdr:spPr bwMode="auto">
        <a:xfrm>
          <a:off x="1200150" y="4076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18</xdr:row>
      <xdr:rowOff>9525</xdr:rowOff>
    </xdr:to>
    <xdr:sp macro="" textlink="">
      <xdr:nvSpPr>
        <xdr:cNvPr id="4284" name="Text Box 17"/>
        <xdr:cNvSpPr txBox="1">
          <a:spLocks noChangeArrowheads="1"/>
        </xdr:cNvSpPr>
      </xdr:nvSpPr>
      <xdr:spPr bwMode="auto">
        <a:xfrm>
          <a:off x="1200150" y="4076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18</xdr:row>
      <xdr:rowOff>9525</xdr:rowOff>
    </xdr:to>
    <xdr:sp macro="" textlink="">
      <xdr:nvSpPr>
        <xdr:cNvPr id="4285" name="Text Box 18"/>
        <xdr:cNvSpPr txBox="1">
          <a:spLocks noChangeArrowheads="1"/>
        </xdr:cNvSpPr>
      </xdr:nvSpPr>
      <xdr:spPr bwMode="auto">
        <a:xfrm>
          <a:off x="1200150" y="4076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18</xdr:row>
      <xdr:rowOff>9525</xdr:rowOff>
    </xdr:to>
    <xdr:sp macro="" textlink="">
      <xdr:nvSpPr>
        <xdr:cNvPr id="4286" name="Text Box 19"/>
        <xdr:cNvSpPr txBox="1">
          <a:spLocks noChangeArrowheads="1"/>
        </xdr:cNvSpPr>
      </xdr:nvSpPr>
      <xdr:spPr bwMode="auto">
        <a:xfrm>
          <a:off x="1200150" y="4076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18</xdr:row>
      <xdr:rowOff>9525</xdr:rowOff>
    </xdr:to>
    <xdr:sp macro="" textlink="">
      <xdr:nvSpPr>
        <xdr:cNvPr id="4287" name="Text Box 20"/>
        <xdr:cNvSpPr txBox="1">
          <a:spLocks noChangeArrowheads="1"/>
        </xdr:cNvSpPr>
      </xdr:nvSpPr>
      <xdr:spPr bwMode="auto">
        <a:xfrm>
          <a:off x="1200150" y="4076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18</xdr:row>
      <xdr:rowOff>9525</xdr:rowOff>
    </xdr:to>
    <xdr:sp macro="" textlink="">
      <xdr:nvSpPr>
        <xdr:cNvPr id="4288" name="Text Box 21"/>
        <xdr:cNvSpPr txBox="1">
          <a:spLocks noChangeArrowheads="1"/>
        </xdr:cNvSpPr>
      </xdr:nvSpPr>
      <xdr:spPr bwMode="auto">
        <a:xfrm>
          <a:off x="1200150" y="4076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18</xdr:row>
      <xdr:rowOff>9525</xdr:rowOff>
    </xdr:to>
    <xdr:sp macro="" textlink="">
      <xdr:nvSpPr>
        <xdr:cNvPr id="4289" name="Text Box 14"/>
        <xdr:cNvSpPr txBox="1">
          <a:spLocks noChangeArrowheads="1"/>
        </xdr:cNvSpPr>
      </xdr:nvSpPr>
      <xdr:spPr bwMode="auto">
        <a:xfrm>
          <a:off x="1200150" y="4076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18</xdr:row>
      <xdr:rowOff>9525</xdr:rowOff>
    </xdr:to>
    <xdr:sp macro="" textlink="">
      <xdr:nvSpPr>
        <xdr:cNvPr id="4290" name="Text Box 15"/>
        <xdr:cNvSpPr txBox="1">
          <a:spLocks noChangeArrowheads="1"/>
        </xdr:cNvSpPr>
      </xdr:nvSpPr>
      <xdr:spPr bwMode="auto">
        <a:xfrm>
          <a:off x="1200150" y="4076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18</xdr:row>
      <xdr:rowOff>9525</xdr:rowOff>
    </xdr:to>
    <xdr:sp macro="" textlink="">
      <xdr:nvSpPr>
        <xdr:cNvPr id="4291" name="Text Box 16"/>
        <xdr:cNvSpPr txBox="1">
          <a:spLocks noChangeArrowheads="1"/>
        </xdr:cNvSpPr>
      </xdr:nvSpPr>
      <xdr:spPr bwMode="auto">
        <a:xfrm>
          <a:off x="1200150" y="4076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18</xdr:row>
      <xdr:rowOff>9525</xdr:rowOff>
    </xdr:to>
    <xdr:sp macro="" textlink="">
      <xdr:nvSpPr>
        <xdr:cNvPr id="4292" name="Text Box 17"/>
        <xdr:cNvSpPr txBox="1">
          <a:spLocks noChangeArrowheads="1"/>
        </xdr:cNvSpPr>
      </xdr:nvSpPr>
      <xdr:spPr bwMode="auto">
        <a:xfrm>
          <a:off x="1200150" y="4076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18</xdr:row>
      <xdr:rowOff>9525</xdr:rowOff>
    </xdr:to>
    <xdr:sp macro="" textlink="">
      <xdr:nvSpPr>
        <xdr:cNvPr id="4293" name="Text Box 18"/>
        <xdr:cNvSpPr txBox="1">
          <a:spLocks noChangeArrowheads="1"/>
        </xdr:cNvSpPr>
      </xdr:nvSpPr>
      <xdr:spPr bwMode="auto">
        <a:xfrm>
          <a:off x="1200150" y="4076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18</xdr:row>
      <xdr:rowOff>9525</xdr:rowOff>
    </xdr:to>
    <xdr:sp macro="" textlink="">
      <xdr:nvSpPr>
        <xdr:cNvPr id="4294" name="Text Box 19"/>
        <xdr:cNvSpPr txBox="1">
          <a:spLocks noChangeArrowheads="1"/>
        </xdr:cNvSpPr>
      </xdr:nvSpPr>
      <xdr:spPr bwMode="auto">
        <a:xfrm>
          <a:off x="1200150" y="4076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18</xdr:row>
      <xdr:rowOff>9525</xdr:rowOff>
    </xdr:to>
    <xdr:sp macro="" textlink="">
      <xdr:nvSpPr>
        <xdr:cNvPr id="4295" name="Text Box 20"/>
        <xdr:cNvSpPr txBox="1">
          <a:spLocks noChangeArrowheads="1"/>
        </xdr:cNvSpPr>
      </xdr:nvSpPr>
      <xdr:spPr bwMode="auto">
        <a:xfrm>
          <a:off x="1200150" y="4076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18</xdr:row>
      <xdr:rowOff>9525</xdr:rowOff>
    </xdr:to>
    <xdr:sp macro="" textlink="">
      <xdr:nvSpPr>
        <xdr:cNvPr id="4296" name="Text Box 21"/>
        <xdr:cNvSpPr txBox="1">
          <a:spLocks noChangeArrowheads="1"/>
        </xdr:cNvSpPr>
      </xdr:nvSpPr>
      <xdr:spPr bwMode="auto">
        <a:xfrm>
          <a:off x="1200150" y="4076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18</xdr:row>
      <xdr:rowOff>9525</xdr:rowOff>
    </xdr:to>
    <xdr:sp macro="" textlink="">
      <xdr:nvSpPr>
        <xdr:cNvPr id="4297" name="Text Box 14"/>
        <xdr:cNvSpPr txBox="1">
          <a:spLocks noChangeArrowheads="1"/>
        </xdr:cNvSpPr>
      </xdr:nvSpPr>
      <xdr:spPr bwMode="auto">
        <a:xfrm>
          <a:off x="1200150" y="4076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18</xdr:row>
      <xdr:rowOff>9525</xdr:rowOff>
    </xdr:to>
    <xdr:sp macro="" textlink="">
      <xdr:nvSpPr>
        <xdr:cNvPr id="4298" name="Text Box 15"/>
        <xdr:cNvSpPr txBox="1">
          <a:spLocks noChangeArrowheads="1"/>
        </xdr:cNvSpPr>
      </xdr:nvSpPr>
      <xdr:spPr bwMode="auto">
        <a:xfrm>
          <a:off x="1200150" y="4076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18</xdr:row>
      <xdr:rowOff>9525</xdr:rowOff>
    </xdr:to>
    <xdr:sp macro="" textlink="">
      <xdr:nvSpPr>
        <xdr:cNvPr id="4299" name="Text Box 16"/>
        <xdr:cNvSpPr txBox="1">
          <a:spLocks noChangeArrowheads="1"/>
        </xdr:cNvSpPr>
      </xdr:nvSpPr>
      <xdr:spPr bwMode="auto">
        <a:xfrm>
          <a:off x="1200150" y="4076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18</xdr:row>
      <xdr:rowOff>9525</xdr:rowOff>
    </xdr:to>
    <xdr:sp macro="" textlink="">
      <xdr:nvSpPr>
        <xdr:cNvPr id="4300" name="Text Box 17"/>
        <xdr:cNvSpPr txBox="1">
          <a:spLocks noChangeArrowheads="1"/>
        </xdr:cNvSpPr>
      </xdr:nvSpPr>
      <xdr:spPr bwMode="auto">
        <a:xfrm>
          <a:off x="1200150" y="4076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18</xdr:row>
      <xdr:rowOff>9525</xdr:rowOff>
    </xdr:to>
    <xdr:sp macro="" textlink="">
      <xdr:nvSpPr>
        <xdr:cNvPr id="4301" name="Text Box 18"/>
        <xdr:cNvSpPr txBox="1">
          <a:spLocks noChangeArrowheads="1"/>
        </xdr:cNvSpPr>
      </xdr:nvSpPr>
      <xdr:spPr bwMode="auto">
        <a:xfrm>
          <a:off x="1200150" y="4076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18</xdr:row>
      <xdr:rowOff>9525</xdr:rowOff>
    </xdr:to>
    <xdr:sp macro="" textlink="">
      <xdr:nvSpPr>
        <xdr:cNvPr id="4302" name="Text Box 19"/>
        <xdr:cNvSpPr txBox="1">
          <a:spLocks noChangeArrowheads="1"/>
        </xdr:cNvSpPr>
      </xdr:nvSpPr>
      <xdr:spPr bwMode="auto">
        <a:xfrm>
          <a:off x="1200150" y="4076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18</xdr:row>
      <xdr:rowOff>9525</xdr:rowOff>
    </xdr:to>
    <xdr:sp macro="" textlink="">
      <xdr:nvSpPr>
        <xdr:cNvPr id="4303" name="Text Box 20"/>
        <xdr:cNvSpPr txBox="1">
          <a:spLocks noChangeArrowheads="1"/>
        </xdr:cNvSpPr>
      </xdr:nvSpPr>
      <xdr:spPr bwMode="auto">
        <a:xfrm>
          <a:off x="1200150" y="4076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18</xdr:row>
      <xdr:rowOff>9525</xdr:rowOff>
    </xdr:to>
    <xdr:sp macro="" textlink="">
      <xdr:nvSpPr>
        <xdr:cNvPr id="4304" name="Text Box 21"/>
        <xdr:cNvSpPr txBox="1">
          <a:spLocks noChangeArrowheads="1"/>
        </xdr:cNvSpPr>
      </xdr:nvSpPr>
      <xdr:spPr bwMode="auto">
        <a:xfrm>
          <a:off x="1200150" y="4076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18</xdr:row>
      <xdr:rowOff>9525</xdr:rowOff>
    </xdr:to>
    <xdr:sp macro="" textlink="">
      <xdr:nvSpPr>
        <xdr:cNvPr id="4305" name="Text Box 14"/>
        <xdr:cNvSpPr txBox="1">
          <a:spLocks noChangeArrowheads="1"/>
        </xdr:cNvSpPr>
      </xdr:nvSpPr>
      <xdr:spPr bwMode="auto">
        <a:xfrm>
          <a:off x="1200150" y="4076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18</xdr:row>
      <xdr:rowOff>9525</xdr:rowOff>
    </xdr:to>
    <xdr:sp macro="" textlink="">
      <xdr:nvSpPr>
        <xdr:cNvPr id="4306" name="Text Box 15"/>
        <xdr:cNvSpPr txBox="1">
          <a:spLocks noChangeArrowheads="1"/>
        </xdr:cNvSpPr>
      </xdr:nvSpPr>
      <xdr:spPr bwMode="auto">
        <a:xfrm>
          <a:off x="1200150" y="4076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18</xdr:row>
      <xdr:rowOff>9525</xdr:rowOff>
    </xdr:to>
    <xdr:sp macro="" textlink="">
      <xdr:nvSpPr>
        <xdr:cNvPr id="4307" name="Text Box 16"/>
        <xdr:cNvSpPr txBox="1">
          <a:spLocks noChangeArrowheads="1"/>
        </xdr:cNvSpPr>
      </xdr:nvSpPr>
      <xdr:spPr bwMode="auto">
        <a:xfrm>
          <a:off x="1200150" y="4076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18</xdr:row>
      <xdr:rowOff>9525</xdr:rowOff>
    </xdr:to>
    <xdr:sp macro="" textlink="">
      <xdr:nvSpPr>
        <xdr:cNvPr id="4308" name="Text Box 17"/>
        <xdr:cNvSpPr txBox="1">
          <a:spLocks noChangeArrowheads="1"/>
        </xdr:cNvSpPr>
      </xdr:nvSpPr>
      <xdr:spPr bwMode="auto">
        <a:xfrm>
          <a:off x="1200150" y="4076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18</xdr:row>
      <xdr:rowOff>9525</xdr:rowOff>
    </xdr:to>
    <xdr:sp macro="" textlink="">
      <xdr:nvSpPr>
        <xdr:cNvPr id="4309" name="Text Box 18"/>
        <xdr:cNvSpPr txBox="1">
          <a:spLocks noChangeArrowheads="1"/>
        </xdr:cNvSpPr>
      </xdr:nvSpPr>
      <xdr:spPr bwMode="auto">
        <a:xfrm>
          <a:off x="1200150" y="4076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18</xdr:row>
      <xdr:rowOff>9525</xdr:rowOff>
    </xdr:to>
    <xdr:sp macro="" textlink="">
      <xdr:nvSpPr>
        <xdr:cNvPr id="4310" name="Text Box 19"/>
        <xdr:cNvSpPr txBox="1">
          <a:spLocks noChangeArrowheads="1"/>
        </xdr:cNvSpPr>
      </xdr:nvSpPr>
      <xdr:spPr bwMode="auto">
        <a:xfrm>
          <a:off x="1200150" y="4076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18</xdr:row>
      <xdr:rowOff>9525</xdr:rowOff>
    </xdr:to>
    <xdr:sp macro="" textlink="">
      <xdr:nvSpPr>
        <xdr:cNvPr id="4311" name="Text Box 20"/>
        <xdr:cNvSpPr txBox="1">
          <a:spLocks noChangeArrowheads="1"/>
        </xdr:cNvSpPr>
      </xdr:nvSpPr>
      <xdr:spPr bwMode="auto">
        <a:xfrm>
          <a:off x="1200150" y="4076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18</xdr:row>
      <xdr:rowOff>9525</xdr:rowOff>
    </xdr:to>
    <xdr:sp macro="" textlink="">
      <xdr:nvSpPr>
        <xdr:cNvPr id="4312" name="Text Box 21"/>
        <xdr:cNvSpPr txBox="1">
          <a:spLocks noChangeArrowheads="1"/>
        </xdr:cNvSpPr>
      </xdr:nvSpPr>
      <xdr:spPr bwMode="auto">
        <a:xfrm>
          <a:off x="1200150" y="4076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18</xdr:row>
      <xdr:rowOff>9525</xdr:rowOff>
    </xdr:to>
    <xdr:sp macro="" textlink="">
      <xdr:nvSpPr>
        <xdr:cNvPr id="4313" name="Text Box 14"/>
        <xdr:cNvSpPr txBox="1">
          <a:spLocks noChangeArrowheads="1"/>
        </xdr:cNvSpPr>
      </xdr:nvSpPr>
      <xdr:spPr bwMode="auto">
        <a:xfrm>
          <a:off x="1200150" y="4076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18</xdr:row>
      <xdr:rowOff>9525</xdr:rowOff>
    </xdr:to>
    <xdr:sp macro="" textlink="">
      <xdr:nvSpPr>
        <xdr:cNvPr id="4314" name="Text Box 15"/>
        <xdr:cNvSpPr txBox="1">
          <a:spLocks noChangeArrowheads="1"/>
        </xdr:cNvSpPr>
      </xdr:nvSpPr>
      <xdr:spPr bwMode="auto">
        <a:xfrm>
          <a:off x="1200150" y="4076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18</xdr:row>
      <xdr:rowOff>9525</xdr:rowOff>
    </xdr:to>
    <xdr:sp macro="" textlink="">
      <xdr:nvSpPr>
        <xdr:cNvPr id="4315" name="Text Box 16"/>
        <xdr:cNvSpPr txBox="1">
          <a:spLocks noChangeArrowheads="1"/>
        </xdr:cNvSpPr>
      </xdr:nvSpPr>
      <xdr:spPr bwMode="auto">
        <a:xfrm>
          <a:off x="1200150" y="4076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18</xdr:row>
      <xdr:rowOff>9525</xdr:rowOff>
    </xdr:to>
    <xdr:sp macro="" textlink="">
      <xdr:nvSpPr>
        <xdr:cNvPr id="4316" name="Text Box 17"/>
        <xdr:cNvSpPr txBox="1">
          <a:spLocks noChangeArrowheads="1"/>
        </xdr:cNvSpPr>
      </xdr:nvSpPr>
      <xdr:spPr bwMode="auto">
        <a:xfrm>
          <a:off x="1200150" y="4076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18</xdr:row>
      <xdr:rowOff>9525</xdr:rowOff>
    </xdr:to>
    <xdr:sp macro="" textlink="">
      <xdr:nvSpPr>
        <xdr:cNvPr id="4317" name="Text Box 18"/>
        <xdr:cNvSpPr txBox="1">
          <a:spLocks noChangeArrowheads="1"/>
        </xdr:cNvSpPr>
      </xdr:nvSpPr>
      <xdr:spPr bwMode="auto">
        <a:xfrm>
          <a:off x="1200150" y="4076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18</xdr:row>
      <xdr:rowOff>9525</xdr:rowOff>
    </xdr:to>
    <xdr:sp macro="" textlink="">
      <xdr:nvSpPr>
        <xdr:cNvPr id="4318" name="Text Box 19"/>
        <xdr:cNvSpPr txBox="1">
          <a:spLocks noChangeArrowheads="1"/>
        </xdr:cNvSpPr>
      </xdr:nvSpPr>
      <xdr:spPr bwMode="auto">
        <a:xfrm>
          <a:off x="1200150" y="4076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18</xdr:row>
      <xdr:rowOff>9525</xdr:rowOff>
    </xdr:to>
    <xdr:sp macro="" textlink="">
      <xdr:nvSpPr>
        <xdr:cNvPr id="4319" name="Text Box 20"/>
        <xdr:cNvSpPr txBox="1">
          <a:spLocks noChangeArrowheads="1"/>
        </xdr:cNvSpPr>
      </xdr:nvSpPr>
      <xdr:spPr bwMode="auto">
        <a:xfrm>
          <a:off x="1200150" y="4076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17</xdr:row>
      <xdr:rowOff>0</xdr:rowOff>
    </xdr:from>
    <xdr:to>
      <xdr:col>1</xdr:col>
      <xdr:colOff>904875</xdr:colOff>
      <xdr:row>18</xdr:row>
      <xdr:rowOff>9525</xdr:rowOff>
    </xdr:to>
    <xdr:sp macro="" textlink="">
      <xdr:nvSpPr>
        <xdr:cNvPr id="4320" name="Text Box 21"/>
        <xdr:cNvSpPr txBox="1">
          <a:spLocks noChangeArrowheads="1"/>
        </xdr:cNvSpPr>
      </xdr:nvSpPr>
      <xdr:spPr bwMode="auto">
        <a:xfrm>
          <a:off x="1200150" y="4076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1"/>
    <pageSetUpPr fitToPage="1"/>
  </sheetPr>
  <dimension ref="A1:O33"/>
  <sheetViews>
    <sheetView showZeros="0" tabSelected="1" zoomScale="85" zoomScaleNormal="85" workbookViewId="0">
      <selection activeCell="D14" sqref="D14"/>
    </sheetView>
  </sheetViews>
  <sheetFormatPr defaultRowHeight="12.75"/>
  <cols>
    <col min="1" max="1" width="10.28515625" style="81" customWidth="1"/>
    <col min="2" max="2" width="12" style="81" customWidth="1"/>
    <col min="3" max="3" width="112.140625" style="81" customWidth="1"/>
    <col min="4" max="4" width="37.140625" style="81" customWidth="1"/>
    <col min="5" max="5" width="11.85546875" style="81" customWidth="1"/>
    <col min="6" max="6" width="10.7109375" style="81" bestFit="1" customWidth="1"/>
    <col min="7" max="8" width="9.140625" style="81"/>
    <col min="9" max="9" width="11.28515625" style="81" bestFit="1" customWidth="1"/>
    <col min="10" max="16384" width="9.140625" style="81"/>
  </cols>
  <sheetData>
    <row r="1" spans="1:15">
      <c r="B1" s="173"/>
      <c r="C1" s="174"/>
      <c r="D1" s="174"/>
      <c r="E1" s="175"/>
    </row>
    <row r="2" spans="1:15" ht="41.25" customHeight="1">
      <c r="A2" s="234" t="s">
        <v>21</v>
      </c>
      <c r="B2" s="234"/>
      <c r="C2" s="234"/>
      <c r="D2" s="234"/>
    </row>
    <row r="3" spans="1:15" s="1" customFormat="1" ht="16.5" customHeight="1">
      <c r="A3" s="6" t="s">
        <v>45</v>
      </c>
      <c r="C3" s="233" t="s">
        <v>69</v>
      </c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</row>
    <row r="4" spans="1:15" s="1" customFormat="1" ht="15">
      <c r="A4" s="6" t="s">
        <v>3</v>
      </c>
      <c r="C4" s="233" t="str">
        <f ca="1">'1'!C6:O6</f>
        <v>LU ēkas Z.A.Meierovica bulv 12, Rīgā ielas fasādes krāsu pases izstrāde un saskaņošana, ielas fasādes 739 m² remonts, parādes durvju remonts</v>
      </c>
      <c r="D4" s="233"/>
      <c r="E4" s="4"/>
      <c r="F4" s="4"/>
      <c r="G4" s="4"/>
      <c r="H4" s="4"/>
      <c r="I4" s="4"/>
      <c r="J4" s="4"/>
      <c r="K4" s="4"/>
      <c r="L4" s="4"/>
      <c r="M4" s="4"/>
      <c r="N4" s="93"/>
      <c r="O4" s="94"/>
    </row>
    <row r="5" spans="1:15" s="1" customFormat="1" ht="15">
      <c r="A5" s="6" t="s">
        <v>4</v>
      </c>
      <c r="C5" s="4" t="s">
        <v>55</v>
      </c>
      <c r="D5" s="7"/>
      <c r="E5" s="7"/>
      <c r="F5" s="7"/>
      <c r="G5" s="8"/>
      <c r="H5" s="8"/>
      <c r="I5" s="8"/>
      <c r="J5" s="8"/>
      <c r="K5" s="8"/>
      <c r="L5" s="8"/>
      <c r="M5" s="8"/>
      <c r="N5" s="9"/>
      <c r="O5" s="9"/>
    </row>
    <row r="6" spans="1:15" s="1" customFormat="1" ht="12.75" customHeight="1">
      <c r="B6" s="232"/>
      <c r="C6" s="232"/>
      <c r="D6" s="232"/>
      <c r="E6" s="13"/>
      <c r="F6" s="13"/>
      <c r="L6" s="14"/>
      <c r="N6" s="15"/>
      <c r="O6" s="16"/>
    </row>
    <row r="7" spans="1:15" ht="19.5" customHeight="1" thickBot="1">
      <c r="A7" s="176"/>
      <c r="B7" s="176"/>
      <c r="C7" s="177"/>
    </row>
    <row r="8" spans="1:15" s="180" customFormat="1" ht="28.5" customHeight="1">
      <c r="A8" s="178" t="s">
        <v>0</v>
      </c>
      <c r="B8" s="235" t="s">
        <v>1</v>
      </c>
      <c r="C8" s="235"/>
      <c r="D8" s="179" t="s">
        <v>64</v>
      </c>
    </row>
    <row r="9" spans="1:15" ht="11.25" customHeight="1">
      <c r="A9" s="181"/>
      <c r="B9" s="236"/>
      <c r="C9" s="236"/>
      <c r="D9" s="182"/>
    </row>
    <row r="10" spans="1:15" ht="25.5" customHeight="1">
      <c r="A10" s="183">
        <v>1</v>
      </c>
      <c r="B10" s="237" t="s">
        <v>88</v>
      </c>
      <c r="C10" s="238"/>
      <c r="D10" s="184">
        <f ca="1">kopsavilkums!E25</f>
        <v>0</v>
      </c>
      <c r="F10" s="185"/>
      <c r="G10" s="185"/>
    </row>
    <row r="11" spans="1:15" ht="15" customHeight="1" thickBot="1">
      <c r="A11" s="186"/>
      <c r="B11" s="231"/>
      <c r="C11" s="231"/>
      <c r="D11" s="187"/>
    </row>
    <row r="12" spans="1:15" s="175" customFormat="1" ht="19.5" customHeight="1">
      <c r="A12" s="243" t="s">
        <v>10</v>
      </c>
      <c r="B12" s="244"/>
      <c r="C12" s="245"/>
      <c r="D12" s="188">
        <f>D10</f>
        <v>0</v>
      </c>
      <c r="F12" s="189"/>
      <c r="I12" s="190"/>
    </row>
    <row r="13" spans="1:15" ht="16.5" customHeight="1" thickBot="1">
      <c r="A13" s="246" t="s">
        <v>41</v>
      </c>
      <c r="B13" s="247"/>
      <c r="C13" s="248"/>
      <c r="D13" s="191">
        <f>0.21*D12</f>
        <v>0</v>
      </c>
      <c r="F13" s="185"/>
    </row>
    <row r="14" spans="1:15" s="175" customFormat="1" ht="20.25" customHeight="1" thickBot="1">
      <c r="A14" s="240" t="s">
        <v>11</v>
      </c>
      <c r="B14" s="241"/>
      <c r="C14" s="242"/>
      <c r="D14" s="192">
        <f>SUM(D12:D13)</f>
        <v>0</v>
      </c>
      <c r="F14" s="189"/>
      <c r="I14" s="190"/>
    </row>
    <row r="15" spans="1:15">
      <c r="A15" s="193"/>
      <c r="B15" s="194"/>
      <c r="C15" s="195"/>
      <c r="D15" s="195"/>
    </row>
    <row r="16" spans="1:15" ht="16.5" customHeight="1">
      <c r="A16" s="193"/>
      <c r="B16" s="194"/>
      <c r="C16" s="195"/>
      <c r="D16" s="195"/>
    </row>
    <row r="17" spans="1:8" ht="16.5" customHeight="1">
      <c r="A17" s="196"/>
      <c r="B17" s="81" t="str">
        <f ca="1">kopsavilkums!B28</f>
        <v>Sastādīja: ______________</v>
      </c>
      <c r="D17" s="185"/>
    </row>
    <row r="18" spans="1:8" ht="15" customHeight="1">
      <c r="A18" s="196"/>
      <c r="B18" s="81" t="str">
        <f ca="1">kopsavilkums!B29</f>
        <v>Sert Nr. _______________</v>
      </c>
      <c r="D18" s="185"/>
    </row>
    <row r="19" spans="1:8" ht="16.5" customHeight="1">
      <c r="A19" s="196"/>
      <c r="C19" s="239" t="s">
        <v>83</v>
      </c>
      <c r="D19" s="239"/>
      <c r="E19" s="176"/>
      <c r="F19" s="176"/>
      <c r="G19" s="176"/>
      <c r="H19" s="176"/>
    </row>
    <row r="20" spans="1:8" ht="16.5" customHeight="1">
      <c r="A20" s="196"/>
      <c r="C20" s="74"/>
      <c r="D20" s="77" t="s">
        <v>82</v>
      </c>
      <c r="E20" s="74"/>
      <c r="F20" s="74"/>
      <c r="G20" s="74"/>
      <c r="H20" s="74"/>
    </row>
    <row r="21" spans="1:8">
      <c r="B21" s="1"/>
    </row>
    <row r="22" spans="1:8">
      <c r="D22" s="185"/>
    </row>
    <row r="24" spans="1:8">
      <c r="D24" s="185"/>
    </row>
    <row r="25" spans="1:8">
      <c r="A25" s="197"/>
    </row>
    <row r="33" spans="3:3">
      <c r="C33" s="229"/>
    </row>
  </sheetData>
  <mergeCells count="12">
    <mergeCell ref="C19:D19"/>
    <mergeCell ref="A14:C14"/>
    <mergeCell ref="A12:C12"/>
    <mergeCell ref="A13:C13"/>
    <mergeCell ref="B11:C11"/>
    <mergeCell ref="B6:D6"/>
    <mergeCell ref="C3:O3"/>
    <mergeCell ref="C4:D4"/>
    <mergeCell ref="A2:D2"/>
    <mergeCell ref="B8:C8"/>
    <mergeCell ref="B9:C9"/>
    <mergeCell ref="B10:C10"/>
  </mergeCells>
  <phoneticPr fontId="0" type="noConversion"/>
  <conditionalFormatting sqref="B1:E1">
    <cfRule type="cellIs" dxfId="0" priority="1" stopIfTrue="1" operator="equal">
      <formula>0</formula>
    </cfRule>
  </conditionalFormatting>
  <printOptions horizontalCentered="1"/>
  <pageMargins left="0.59055118110236227" right="0.59055118110236227" top="0.98425196850393704" bottom="0.11811023622047245" header="0.23622047244094491" footer="0.98425196850393704"/>
  <pageSetup paperSize="9" scale="7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43"/>
    <pageSetUpPr fitToPage="1"/>
  </sheetPr>
  <dimension ref="A1:O34"/>
  <sheetViews>
    <sheetView showZeros="0" topLeftCell="A13" zoomScale="85" zoomScaleNormal="85" zoomScaleSheetLayoutView="100" workbookViewId="0">
      <selection activeCell="C17" sqref="C17:D17"/>
    </sheetView>
  </sheetViews>
  <sheetFormatPr defaultRowHeight="12.75"/>
  <cols>
    <col min="1" max="1" width="9.85546875" style="81" customWidth="1"/>
    <col min="2" max="2" width="12.42578125" style="81" customWidth="1"/>
    <col min="3" max="3" width="36.42578125" style="81" customWidth="1"/>
    <col min="4" max="4" width="7.85546875" style="81" customWidth="1"/>
    <col min="5" max="5" width="15.7109375" style="81" customWidth="1"/>
    <col min="6" max="9" width="12.5703125" style="81" customWidth="1"/>
    <col min="10" max="16384" width="9.140625" style="81"/>
  </cols>
  <sheetData>
    <row r="1" spans="1:15" s="1" customFormat="1">
      <c r="A1" s="17"/>
      <c r="B1" s="17"/>
      <c r="C1" s="17"/>
      <c r="D1" s="17"/>
      <c r="E1" s="17"/>
      <c r="F1" s="17"/>
    </row>
    <row r="2" spans="1:15" s="1" customFormat="1" ht="15.75">
      <c r="A2" s="263" t="s">
        <v>80</v>
      </c>
      <c r="B2" s="263"/>
      <c r="C2" s="263"/>
      <c r="D2" s="263"/>
      <c r="E2" s="263"/>
      <c r="F2" s="263"/>
      <c r="G2" s="263"/>
      <c r="H2" s="263"/>
      <c r="I2" s="263"/>
    </row>
    <row r="3" spans="1:15" s="1" customFormat="1" ht="15.75" customHeight="1">
      <c r="A3" s="11"/>
      <c r="B3" s="11"/>
      <c r="C3" s="11"/>
      <c r="D3" s="11"/>
      <c r="E3" s="11"/>
      <c r="F3" s="11"/>
      <c r="G3" s="11"/>
      <c r="H3" s="11"/>
      <c r="I3" s="11"/>
    </row>
    <row r="4" spans="1:15" s="1" customFormat="1" ht="19.5" customHeight="1">
      <c r="A4" s="264" t="s">
        <v>22</v>
      </c>
      <c r="B4" s="264"/>
      <c r="C4" s="264"/>
      <c r="D4" s="264"/>
      <c r="E4" s="264"/>
      <c r="F4" s="264"/>
      <c r="G4" s="264"/>
      <c r="H4" s="264"/>
      <c r="I4" s="264"/>
    </row>
    <row r="5" spans="1:15" s="1" customFormat="1" ht="16.5" customHeight="1">
      <c r="A5" s="6" t="s">
        <v>45</v>
      </c>
      <c r="C5" s="12" t="s">
        <v>69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15" s="1" customFormat="1" ht="35.25" customHeight="1">
      <c r="A6" s="6" t="s">
        <v>3</v>
      </c>
      <c r="C6" s="276" t="str">
        <f ca="1">'1'!C6:O6</f>
        <v>LU ēkas Z.A.Meierovica bulv 12, Rīgā ielas fasādes krāsu pases izstrāde un saskaņošana, ielas fasādes 739 m² remonts, parādes durvju remonts</v>
      </c>
      <c r="D6" s="276"/>
      <c r="E6" s="276"/>
      <c r="F6" s="276"/>
      <c r="G6" s="276"/>
      <c r="H6" s="276"/>
      <c r="I6" s="276"/>
      <c r="J6" s="4"/>
      <c r="K6" s="4"/>
      <c r="L6" s="4"/>
      <c r="M6" s="4"/>
      <c r="N6" s="93"/>
      <c r="O6" s="94"/>
    </row>
    <row r="7" spans="1:15" s="1" customFormat="1" ht="15">
      <c r="A7" s="6" t="s">
        <v>4</v>
      </c>
      <c r="C7" s="4" t="s">
        <v>55</v>
      </c>
      <c r="D7" s="7"/>
      <c r="E7" s="7"/>
      <c r="F7" s="7"/>
      <c r="G7" s="8"/>
      <c r="H7" s="8"/>
      <c r="I7" s="8"/>
      <c r="J7" s="8"/>
      <c r="K7" s="8"/>
      <c r="L7" s="8"/>
      <c r="M7" s="8"/>
      <c r="N7" s="9"/>
      <c r="O7" s="9"/>
    </row>
    <row r="8" spans="1:15" s="1" customFormat="1">
      <c r="A8" s="17"/>
      <c r="B8" s="17"/>
      <c r="C8" s="17"/>
      <c r="D8" s="17"/>
      <c r="E8" s="17"/>
      <c r="F8" s="17"/>
    </row>
    <row r="9" spans="1:15" s="1" customFormat="1">
      <c r="B9" s="17"/>
      <c r="H9" s="196" t="s">
        <v>85</v>
      </c>
      <c r="I9" s="198">
        <f>E25</f>
        <v>0</v>
      </c>
    </row>
    <row r="10" spans="1:15" s="1" customFormat="1">
      <c r="B10" s="17"/>
      <c r="H10" s="196" t="s">
        <v>5</v>
      </c>
      <c r="I10" s="198">
        <f>I19</f>
        <v>0</v>
      </c>
    </row>
    <row r="11" spans="1:15" s="1" customFormat="1" ht="13.5" thickBot="1">
      <c r="A11" s="17"/>
      <c r="B11" s="17"/>
      <c r="C11" s="17"/>
      <c r="D11" s="17"/>
      <c r="E11" s="17"/>
      <c r="F11" s="17"/>
    </row>
    <row r="12" spans="1:15" s="1" customFormat="1" ht="12.75" customHeight="1">
      <c r="A12" s="265" t="s">
        <v>6</v>
      </c>
      <c r="B12" s="267" t="s">
        <v>7</v>
      </c>
      <c r="C12" s="274" t="s">
        <v>8</v>
      </c>
      <c r="D12" s="274"/>
      <c r="E12" s="269" t="s">
        <v>65</v>
      </c>
      <c r="F12" s="271" t="s">
        <v>9</v>
      </c>
      <c r="G12" s="271"/>
      <c r="H12" s="271"/>
      <c r="I12" s="272" t="s">
        <v>24</v>
      </c>
    </row>
    <row r="13" spans="1:15" s="1" customFormat="1" ht="26.25" customHeight="1">
      <c r="A13" s="266"/>
      <c r="B13" s="268"/>
      <c r="C13" s="275"/>
      <c r="D13" s="275"/>
      <c r="E13" s="270"/>
      <c r="F13" s="199" t="s">
        <v>66</v>
      </c>
      <c r="G13" s="199" t="s">
        <v>67</v>
      </c>
      <c r="H13" s="199" t="s">
        <v>68</v>
      </c>
      <c r="I13" s="273"/>
    </row>
    <row r="14" spans="1:15" s="1" customFormat="1">
      <c r="A14" s="200"/>
      <c r="B14" s="201"/>
      <c r="C14" s="252"/>
      <c r="D14" s="252"/>
      <c r="E14" s="202"/>
      <c r="F14" s="202"/>
      <c r="G14" s="202"/>
      <c r="H14" s="202"/>
      <c r="I14" s="203"/>
    </row>
    <row r="15" spans="1:15" s="1" customFormat="1" ht="35.25" customHeight="1">
      <c r="A15" s="204">
        <v>1</v>
      </c>
      <c r="B15" s="205">
        <v>1</v>
      </c>
      <c r="C15" s="253" t="s">
        <v>89</v>
      </c>
      <c r="D15" s="254"/>
      <c r="E15" s="206">
        <f ca="1">'1'!O18</f>
        <v>0</v>
      </c>
      <c r="F15" s="206">
        <f ca="1">'1'!L13</f>
        <v>0</v>
      </c>
      <c r="G15" s="206">
        <f ca="1">'1'!M13</f>
        <v>0</v>
      </c>
      <c r="H15" s="206">
        <f ca="1">'1'!N13</f>
        <v>0</v>
      </c>
      <c r="I15" s="207">
        <f ca="1">'1'!K13</f>
        <v>0</v>
      </c>
      <c r="M15" s="89"/>
    </row>
    <row r="16" spans="1:15" s="1" customFormat="1" ht="24" customHeight="1">
      <c r="A16" s="204">
        <f>1+A15</f>
        <v>2</v>
      </c>
      <c r="B16" s="205">
        <v>2</v>
      </c>
      <c r="C16" s="251" t="s">
        <v>90</v>
      </c>
      <c r="D16" s="251"/>
      <c r="E16" s="206">
        <f ca="1">'2'!O35</f>
        <v>0</v>
      </c>
      <c r="F16" s="206">
        <f ca="1">'2'!L33</f>
        <v>0</v>
      </c>
      <c r="G16" s="206">
        <f ca="1">'2'!M35</f>
        <v>0</v>
      </c>
      <c r="H16" s="206">
        <f ca="1">'2'!N33</f>
        <v>0</v>
      </c>
      <c r="I16" s="207">
        <f ca="1">'2'!K33</f>
        <v>0</v>
      </c>
      <c r="M16" s="89"/>
    </row>
    <row r="17" spans="1:15" s="1" customFormat="1" ht="27" customHeight="1">
      <c r="A17" s="204">
        <f>1+A16</f>
        <v>3</v>
      </c>
      <c r="B17" s="205">
        <v>3</v>
      </c>
      <c r="C17" s="251" t="str">
        <f ca="1">'3'!B16</f>
        <v>Ēkas parādes durvju remonts atbilstoši tehniskās specifikācijas noteikumiem</v>
      </c>
      <c r="D17" s="251"/>
      <c r="E17" s="206">
        <f ca="1">'3'!O20</f>
        <v>0</v>
      </c>
      <c r="F17" s="206">
        <f ca="1">'3'!L20</f>
        <v>0</v>
      </c>
      <c r="G17" s="206">
        <f ca="1">'3'!M20</f>
        <v>0</v>
      </c>
      <c r="H17" s="206">
        <f ca="1">'3'!N20</f>
        <v>0</v>
      </c>
      <c r="I17" s="207">
        <f ca="1">'3'!K18</f>
        <v>0</v>
      </c>
      <c r="M17" s="89"/>
    </row>
    <row r="18" spans="1:15" s="1" customFormat="1" ht="13.5" customHeight="1" thickBot="1">
      <c r="A18" s="204"/>
      <c r="B18" s="205"/>
      <c r="C18" s="251"/>
      <c r="D18" s="251"/>
      <c r="E18" s="206"/>
      <c r="F18" s="206"/>
      <c r="G18" s="206"/>
      <c r="H18" s="206"/>
      <c r="I18" s="207"/>
    </row>
    <row r="19" spans="1:15" s="1" customFormat="1" ht="15" customHeight="1" thickBot="1">
      <c r="A19" s="258" t="s">
        <v>10</v>
      </c>
      <c r="B19" s="259"/>
      <c r="C19" s="259"/>
      <c r="D19" s="208"/>
      <c r="E19" s="209">
        <f>SUM(E15:E18)</f>
        <v>0</v>
      </c>
      <c r="F19" s="210">
        <f>SUM(F15:F18)</f>
        <v>0</v>
      </c>
      <c r="G19" s="211">
        <f>SUM(G15:G18)</f>
        <v>0</v>
      </c>
      <c r="H19" s="211">
        <f>SUM(H15:H18)</f>
        <v>0</v>
      </c>
      <c r="I19" s="212">
        <f>SUM(I15:I18)</f>
        <v>0</v>
      </c>
    </row>
    <row r="20" spans="1:15">
      <c r="A20" s="260" t="s">
        <v>29</v>
      </c>
      <c r="B20" s="261"/>
      <c r="C20" s="261"/>
      <c r="D20" s="213">
        <v>0</v>
      </c>
      <c r="E20" s="214">
        <f>E19*D20</f>
        <v>0</v>
      </c>
      <c r="F20" s="185"/>
      <c r="G20" s="185"/>
      <c r="H20" s="185"/>
      <c r="I20" s="185"/>
    </row>
    <row r="21" spans="1:15">
      <c r="A21" s="249" t="s">
        <v>20</v>
      </c>
      <c r="B21" s="250"/>
      <c r="C21" s="250"/>
      <c r="D21" s="215">
        <v>0</v>
      </c>
      <c r="E21" s="216">
        <f>E19*D21</f>
        <v>0</v>
      </c>
      <c r="G21" s="185"/>
      <c r="H21" s="185"/>
      <c r="I21" s="185"/>
    </row>
    <row r="22" spans="1:15">
      <c r="A22" s="249" t="s">
        <v>23</v>
      </c>
      <c r="B22" s="250"/>
      <c r="C22" s="250"/>
      <c r="D22" s="215">
        <v>0</v>
      </c>
      <c r="E22" s="216">
        <f>F19*D22</f>
        <v>0</v>
      </c>
      <c r="G22" s="185"/>
      <c r="H22" s="185"/>
      <c r="I22" s="185"/>
    </row>
    <row r="23" spans="1:15">
      <c r="A23" s="217"/>
      <c r="B23" s="176"/>
      <c r="C23" s="218" t="s">
        <v>10</v>
      </c>
      <c r="D23" s="176"/>
      <c r="E23" s="219">
        <f>SUM(E19:E22)</f>
        <v>0</v>
      </c>
      <c r="G23" s="185"/>
      <c r="H23" s="185"/>
      <c r="I23" s="185"/>
    </row>
    <row r="24" spans="1:15" ht="13.5" thickBot="1">
      <c r="A24" s="249" t="s">
        <v>70</v>
      </c>
      <c r="B24" s="250"/>
      <c r="C24" s="250"/>
      <c r="D24" s="215">
        <v>0</v>
      </c>
      <c r="E24" s="220">
        <f>E23*D24</f>
        <v>0</v>
      </c>
      <c r="F24" s="185"/>
      <c r="G24" s="185"/>
      <c r="H24" s="185"/>
      <c r="I24" s="185"/>
    </row>
    <row r="25" spans="1:15" ht="13.5" thickBot="1">
      <c r="A25" s="255" t="s">
        <v>11</v>
      </c>
      <c r="B25" s="256"/>
      <c r="C25" s="257"/>
      <c r="D25" s="221"/>
      <c r="E25" s="222">
        <f>SUM(E23:E24)</f>
        <v>0</v>
      </c>
      <c r="F25" s="185"/>
      <c r="G25" s="185"/>
      <c r="H25" s="185"/>
      <c r="I25" s="185"/>
    </row>
    <row r="26" spans="1:15">
      <c r="G26" s="185"/>
    </row>
    <row r="28" spans="1:15" s="1" customFormat="1">
      <c r="A28" s="74"/>
      <c r="B28" s="1" t="s">
        <v>86</v>
      </c>
      <c r="C28" s="17"/>
      <c r="D28" s="17"/>
      <c r="E28" s="17"/>
      <c r="F28" s="17"/>
      <c r="I28" s="82"/>
      <c r="K28" s="74"/>
      <c r="L28" s="82"/>
      <c r="N28" s="75"/>
      <c r="O28" s="75"/>
    </row>
    <row r="29" spans="1:15">
      <c r="B29" s="81" t="s">
        <v>87</v>
      </c>
    </row>
    <row r="31" spans="1:15">
      <c r="C31" s="197" t="s">
        <v>84</v>
      </c>
      <c r="D31" s="223"/>
      <c r="E31" s="81" t="s">
        <v>77</v>
      </c>
    </row>
    <row r="33" spans="5:11">
      <c r="E33" s="74" t="s">
        <v>81</v>
      </c>
      <c r="F33" s="225"/>
      <c r="G33" s="225"/>
      <c r="H33" s="225"/>
      <c r="I33" s="225"/>
      <c r="J33" s="75"/>
      <c r="K33" s="75"/>
    </row>
    <row r="34" spans="5:11" ht="12.75" customHeight="1">
      <c r="E34" s="1"/>
      <c r="F34" s="262" t="s">
        <v>82</v>
      </c>
      <c r="G34" s="262"/>
      <c r="H34" s="262"/>
      <c r="I34" s="262"/>
      <c r="J34" s="228"/>
      <c r="K34" s="228"/>
    </row>
  </sheetData>
  <mergeCells count="21">
    <mergeCell ref="C6:I6"/>
    <mergeCell ref="A22:C22"/>
    <mergeCell ref="F34:I34"/>
    <mergeCell ref="A2:I2"/>
    <mergeCell ref="A4:I4"/>
    <mergeCell ref="A12:A13"/>
    <mergeCell ref="B12:B13"/>
    <mergeCell ref="E12:E13"/>
    <mergeCell ref="F12:H12"/>
    <mergeCell ref="I12:I13"/>
    <mergeCell ref="C12:D13"/>
    <mergeCell ref="A24:C24"/>
    <mergeCell ref="C16:D16"/>
    <mergeCell ref="C14:D14"/>
    <mergeCell ref="C15:D15"/>
    <mergeCell ref="A25:C25"/>
    <mergeCell ref="A19:C19"/>
    <mergeCell ref="A20:C20"/>
    <mergeCell ref="A21:C21"/>
    <mergeCell ref="C18:D18"/>
    <mergeCell ref="C17:D17"/>
  </mergeCells>
  <phoneticPr fontId="0" type="noConversion"/>
  <printOptions horizontalCentered="1"/>
  <pageMargins left="0.59055118110236227" right="0.59055118110236227" top="0.39370078740157483" bottom="0.39370078740157483" header="0.23622047244094491" footer="0.98425196850393704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47"/>
    <pageSetUpPr fitToPage="1"/>
  </sheetPr>
  <dimension ref="A1:S36"/>
  <sheetViews>
    <sheetView showZeros="0" zoomScale="85" zoomScaleNormal="85" zoomScaleSheetLayoutView="90" workbookViewId="0">
      <selection activeCell="W33" sqref="W33"/>
    </sheetView>
  </sheetViews>
  <sheetFormatPr defaultRowHeight="12.75"/>
  <cols>
    <col min="1" max="1" width="5.5703125" style="1" customWidth="1"/>
    <col min="2" max="2" width="46.85546875" style="1" customWidth="1"/>
    <col min="3" max="3" width="12" style="17" customWidth="1"/>
    <col min="4" max="4" width="8.7109375" style="17" customWidth="1"/>
    <col min="5" max="6" width="10.42578125" style="17" customWidth="1"/>
    <col min="7" max="10" width="10.42578125" style="1" customWidth="1"/>
    <col min="11" max="11" width="12.140625" style="1" customWidth="1"/>
    <col min="12" max="14" width="12.140625" style="14" customWidth="1"/>
    <col min="15" max="15" width="16.7109375" style="14" customWidth="1"/>
    <col min="16" max="16" width="11.28515625" style="1" bestFit="1" customWidth="1"/>
    <col min="17" max="18" width="9.140625" style="1"/>
    <col min="19" max="19" width="11" style="1" bestFit="1" customWidth="1"/>
    <col min="20" max="16384" width="9.140625" style="1"/>
  </cols>
  <sheetData>
    <row r="1" spans="1:19" ht="16.5" customHeight="1">
      <c r="A1" s="263" t="s">
        <v>42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</row>
    <row r="2" spans="1:19" ht="12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9" s="3" customFormat="1" ht="18.75">
      <c r="A3" s="277" t="s">
        <v>91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</row>
    <row r="4" spans="1:19" ht="12.75" customHeight="1">
      <c r="A4" s="2"/>
      <c r="B4" s="2"/>
      <c r="C4" s="4"/>
      <c r="D4" s="2"/>
      <c r="E4" s="2"/>
      <c r="F4" s="2"/>
      <c r="G4" s="2"/>
      <c r="H4" s="2"/>
      <c r="I4" s="2"/>
      <c r="J4" s="2"/>
      <c r="K4" s="5"/>
      <c r="L4" s="5"/>
      <c r="M4" s="5"/>
      <c r="N4" s="5"/>
      <c r="O4" s="5"/>
    </row>
    <row r="5" spans="1:19" ht="16.5" customHeight="1">
      <c r="B5" s="6" t="s">
        <v>45</v>
      </c>
      <c r="C5" s="233" t="s">
        <v>69</v>
      </c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</row>
    <row r="6" spans="1:19" ht="15.75" customHeight="1">
      <c r="B6" s="6" t="s">
        <v>3</v>
      </c>
      <c r="C6" s="287" t="s">
        <v>88</v>
      </c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7"/>
      <c r="O6" s="287"/>
    </row>
    <row r="7" spans="1:19" ht="15.75" customHeight="1">
      <c r="B7" s="6" t="s">
        <v>4</v>
      </c>
      <c r="C7" s="4" t="s">
        <v>55</v>
      </c>
      <c r="D7" s="7"/>
      <c r="E7" s="7"/>
      <c r="F7" s="7"/>
      <c r="G7" s="8"/>
      <c r="H7" s="8"/>
      <c r="I7" s="8"/>
      <c r="J7" s="8"/>
      <c r="K7" s="8"/>
      <c r="L7" s="8"/>
      <c r="M7" s="8"/>
      <c r="N7" s="9"/>
      <c r="O7" s="9"/>
    </row>
    <row r="8" spans="1:19" ht="15">
      <c r="B8" s="6"/>
      <c r="C8" s="4"/>
      <c r="D8" s="7"/>
      <c r="E8" s="7"/>
      <c r="F8" s="7"/>
      <c r="G8" s="8"/>
      <c r="H8" s="8"/>
      <c r="I8" s="8"/>
      <c r="J8" s="8"/>
      <c r="K8" s="8"/>
      <c r="L8" s="8"/>
      <c r="M8" s="8"/>
      <c r="N8" s="9"/>
      <c r="O8" s="9"/>
    </row>
    <row r="9" spans="1:19" ht="12.75" customHeight="1" thickBot="1">
      <c r="M9" s="18"/>
      <c r="N9" s="15"/>
      <c r="O9" s="16"/>
    </row>
    <row r="10" spans="1:19" s="19" customFormat="1" ht="18.75" customHeight="1">
      <c r="A10" s="278" t="s">
        <v>12</v>
      </c>
      <c r="B10" s="280" t="s">
        <v>13</v>
      </c>
      <c r="C10" s="282" t="s">
        <v>14</v>
      </c>
      <c r="D10" s="282" t="s">
        <v>15</v>
      </c>
      <c r="E10" s="284" t="s">
        <v>16</v>
      </c>
      <c r="F10" s="284"/>
      <c r="G10" s="284"/>
      <c r="H10" s="284"/>
      <c r="I10" s="284"/>
      <c r="J10" s="285"/>
      <c r="K10" s="284" t="s">
        <v>17</v>
      </c>
      <c r="L10" s="284"/>
      <c r="M10" s="284"/>
      <c r="N10" s="284"/>
      <c r="O10" s="286"/>
    </row>
    <row r="11" spans="1:19" s="23" customFormat="1" ht="72.75" customHeight="1">
      <c r="A11" s="279"/>
      <c r="B11" s="281"/>
      <c r="C11" s="283"/>
      <c r="D11" s="283"/>
      <c r="E11" s="20" t="s">
        <v>18</v>
      </c>
      <c r="F11" s="20" t="s">
        <v>46</v>
      </c>
      <c r="G11" s="20" t="s">
        <v>47</v>
      </c>
      <c r="H11" s="20" t="s">
        <v>48</v>
      </c>
      <c r="I11" s="20" t="s">
        <v>49</v>
      </c>
      <c r="J11" s="21" t="s">
        <v>50</v>
      </c>
      <c r="K11" s="20" t="s">
        <v>19</v>
      </c>
      <c r="L11" s="20" t="s">
        <v>51</v>
      </c>
      <c r="M11" s="20" t="s">
        <v>52</v>
      </c>
      <c r="N11" s="20" t="s">
        <v>53</v>
      </c>
      <c r="O11" s="22" t="s">
        <v>54</v>
      </c>
    </row>
    <row r="12" spans="1:19" s="32" customFormat="1" ht="14.25" customHeight="1">
      <c r="A12" s="24">
        <v>1</v>
      </c>
      <c r="B12" s="25">
        <v>2</v>
      </c>
      <c r="C12" s="26">
        <v>3</v>
      </c>
      <c r="D12" s="26">
        <v>4</v>
      </c>
      <c r="E12" s="26">
        <v>5</v>
      </c>
      <c r="F12" s="27">
        <v>6</v>
      </c>
      <c r="G12" s="27">
        <v>7</v>
      </c>
      <c r="H12" s="27">
        <v>8</v>
      </c>
      <c r="I12" s="27">
        <v>9</v>
      </c>
      <c r="J12" s="28">
        <v>10</v>
      </c>
      <c r="K12" s="29">
        <v>11</v>
      </c>
      <c r="L12" s="30">
        <v>12</v>
      </c>
      <c r="M12" s="30">
        <v>13</v>
      </c>
      <c r="N12" s="30">
        <v>14</v>
      </c>
      <c r="O12" s="31">
        <v>15</v>
      </c>
    </row>
    <row r="13" spans="1:19">
      <c r="A13" s="33">
        <v>1</v>
      </c>
      <c r="B13" s="34" t="s">
        <v>89</v>
      </c>
      <c r="C13" s="35" t="s">
        <v>27</v>
      </c>
      <c r="D13" s="36">
        <v>1</v>
      </c>
      <c r="E13" s="37">
        <v>0</v>
      </c>
      <c r="F13" s="38">
        <v>0</v>
      </c>
      <c r="G13" s="39">
        <f>E13*F13</f>
        <v>0</v>
      </c>
      <c r="H13" s="37">
        <v>0</v>
      </c>
      <c r="I13" s="37">
        <v>0</v>
      </c>
      <c r="J13" s="40">
        <f>SUM(G13:I13)</f>
        <v>0</v>
      </c>
      <c r="K13" s="41">
        <f>D13*E13</f>
        <v>0</v>
      </c>
      <c r="L13" s="42">
        <f>ROUND(D13*G13,2)</f>
        <v>0</v>
      </c>
      <c r="M13" s="42">
        <f>ROUND(D13*H13,2)</f>
        <v>0</v>
      </c>
      <c r="N13" s="42">
        <f>ROUND(D13*I13,2)</f>
        <v>0</v>
      </c>
      <c r="O13" s="43">
        <f>L13+M13+N13</f>
        <v>0</v>
      </c>
    </row>
    <row r="14" spans="1:19" ht="14.25" customHeight="1">
      <c r="A14" s="44"/>
      <c r="B14" s="45"/>
      <c r="C14" s="46"/>
      <c r="D14" s="47"/>
      <c r="E14" s="48"/>
      <c r="F14" s="49"/>
      <c r="G14" s="50"/>
      <c r="H14" s="50"/>
      <c r="I14" s="50"/>
      <c r="J14" s="51"/>
      <c r="K14" s="52"/>
      <c r="L14" s="53"/>
      <c r="M14" s="53"/>
      <c r="N14" s="53"/>
      <c r="O14" s="54"/>
    </row>
    <row r="15" spans="1:19" s="63" customFormat="1" ht="12" customHeight="1" thickBot="1">
      <c r="A15" s="55"/>
      <c r="B15" s="56"/>
      <c r="C15" s="57"/>
      <c r="D15" s="58"/>
      <c r="E15" s="59"/>
      <c r="F15" s="60"/>
      <c r="G15" s="61">
        <v>0</v>
      </c>
      <c r="H15" s="61">
        <v>0</v>
      </c>
      <c r="I15" s="61">
        <v>0</v>
      </c>
      <c r="J15" s="62"/>
      <c r="K15" s="52">
        <f>D15*E15</f>
        <v>0</v>
      </c>
      <c r="L15" s="53">
        <f>D15*G15</f>
        <v>0</v>
      </c>
      <c r="M15" s="53">
        <f>D15*H15</f>
        <v>0</v>
      </c>
      <c r="N15" s="53">
        <f>D15*I15</f>
        <v>0</v>
      </c>
      <c r="O15" s="54">
        <f>L15+M15+N15</f>
        <v>0</v>
      </c>
      <c r="Q15" s="1">
        <f>ROUND(G15/6*5,2)</f>
        <v>0</v>
      </c>
      <c r="R15" s="1">
        <f>ROUND(H15/6*5,2)</f>
        <v>0</v>
      </c>
      <c r="S15" s="1">
        <f>ROUND(I15/6*5,2)</f>
        <v>0</v>
      </c>
    </row>
    <row r="16" spans="1:19">
      <c r="A16" s="293" t="s">
        <v>10</v>
      </c>
      <c r="B16" s="294"/>
      <c r="C16" s="294"/>
      <c r="D16" s="294"/>
      <c r="E16" s="294"/>
      <c r="F16" s="294"/>
      <c r="G16" s="294"/>
      <c r="H16" s="294"/>
      <c r="I16" s="294"/>
      <c r="J16" s="294"/>
      <c r="K16" s="64">
        <f>SUM(K13:K15)</f>
        <v>0</v>
      </c>
      <c r="L16" s="64">
        <f>SUM(L13:L15)</f>
        <v>0</v>
      </c>
      <c r="M16" s="64">
        <f>SUM(M13:M15)</f>
        <v>0</v>
      </c>
      <c r="N16" s="64">
        <f>SUM(N13:N15)</f>
        <v>0</v>
      </c>
      <c r="O16" s="65">
        <f>L16+M16+N16</f>
        <v>0</v>
      </c>
    </row>
    <row r="17" spans="1:19">
      <c r="A17" s="291"/>
      <c r="B17" s="292"/>
      <c r="C17" s="292"/>
      <c r="D17" s="292"/>
      <c r="E17" s="292"/>
      <c r="F17" s="292"/>
      <c r="G17" s="292"/>
      <c r="H17" s="292"/>
      <c r="I17" s="292"/>
      <c r="J17" s="292"/>
      <c r="K17" s="66">
        <v>0.05</v>
      </c>
      <c r="L17" s="67"/>
      <c r="M17" s="68"/>
      <c r="N17" s="68"/>
      <c r="O17" s="69"/>
    </row>
    <row r="18" spans="1:19" ht="13.5" thickBot="1">
      <c r="A18" s="289" t="s">
        <v>25</v>
      </c>
      <c r="B18" s="290"/>
      <c r="C18" s="290"/>
      <c r="D18" s="290"/>
      <c r="E18" s="290"/>
      <c r="F18" s="290"/>
      <c r="G18" s="290"/>
      <c r="H18" s="290"/>
      <c r="I18" s="290"/>
      <c r="J18" s="290"/>
      <c r="K18" s="70"/>
      <c r="L18" s="71">
        <f>SUM(L16:L17)</f>
        <v>0</v>
      </c>
      <c r="M18" s="71">
        <f>SUM(M16:M17)</f>
        <v>0</v>
      </c>
      <c r="N18" s="71">
        <f>SUM(N16:N17)</f>
        <v>0</v>
      </c>
      <c r="O18" s="72">
        <f>SUM(L18:N18)</f>
        <v>0</v>
      </c>
      <c r="S18" s="73"/>
    </row>
    <row r="19" spans="1:19">
      <c r="A19" s="74"/>
      <c r="B19" s="74"/>
      <c r="C19" s="47"/>
      <c r="D19" s="47"/>
      <c r="E19" s="47"/>
      <c r="F19" s="47"/>
      <c r="G19" s="74"/>
      <c r="H19" s="74"/>
      <c r="I19" s="74"/>
      <c r="J19" s="74"/>
      <c r="K19" s="74"/>
      <c r="L19" s="75"/>
      <c r="M19" s="75"/>
      <c r="N19" s="75"/>
      <c r="O19" s="75"/>
    </row>
    <row r="20" spans="1:19">
      <c r="A20" s="74"/>
      <c r="B20" s="74"/>
      <c r="C20" s="47"/>
      <c r="D20" s="47"/>
      <c r="E20" s="47"/>
      <c r="F20" s="47"/>
      <c r="G20" s="74"/>
      <c r="H20" s="74"/>
      <c r="I20" s="74"/>
      <c r="J20" s="74"/>
      <c r="K20" s="74"/>
      <c r="L20" s="75"/>
      <c r="M20" s="75"/>
      <c r="N20" s="76" t="s">
        <v>2</v>
      </c>
      <c r="O20" s="68">
        <f>O18</f>
        <v>0</v>
      </c>
    </row>
    <row r="21" spans="1:19">
      <c r="A21" s="84"/>
      <c r="B21" s="84"/>
      <c r="C21" s="85"/>
      <c r="D21" s="85"/>
      <c r="E21" s="85"/>
      <c r="F21" s="85"/>
      <c r="G21" s="74"/>
      <c r="H21" s="74"/>
      <c r="I21" s="74"/>
      <c r="J21" s="74"/>
      <c r="K21" s="74"/>
      <c r="L21" s="75"/>
      <c r="M21" s="75"/>
      <c r="N21" s="75"/>
      <c r="O21" s="83"/>
    </row>
    <row r="22" spans="1:19">
      <c r="A22" s="84"/>
      <c r="B22" s="74" t="str">
        <f ca="1">kopsavilkums!B28</f>
        <v>Sastādīja: ______________</v>
      </c>
      <c r="C22" s="85"/>
      <c r="D22" s="85"/>
      <c r="E22" s="85"/>
      <c r="F22" s="85"/>
      <c r="G22" s="74"/>
      <c r="H22" s="74"/>
      <c r="I22" s="74"/>
      <c r="J22" s="74"/>
      <c r="K22" s="74"/>
      <c r="L22" s="75"/>
      <c r="M22" s="75"/>
      <c r="N22" s="75"/>
      <c r="O22" s="75"/>
    </row>
    <row r="23" spans="1:19">
      <c r="A23" s="86"/>
      <c r="B23" s="1" t="str">
        <f ca="1">kopsavilkums!B29</f>
        <v>Sert Nr. _______________</v>
      </c>
      <c r="C23" s="88"/>
      <c r="D23" s="88"/>
      <c r="E23" s="88"/>
      <c r="F23" s="88"/>
      <c r="O23" s="89"/>
    </row>
    <row r="24" spans="1:19">
      <c r="O24" s="79"/>
    </row>
    <row r="25" spans="1:19">
      <c r="B25" s="80"/>
      <c r="C25" s="196" t="str">
        <f ca="1">kopsavilkums!C31</f>
        <v xml:space="preserve">N.B. Datorā aizpildīt tikai </v>
      </c>
      <c r="D25" s="224">
        <f ca="1">kopsavilkums!D31</f>
        <v>0</v>
      </c>
      <c r="E25" s="177" t="str">
        <f ca="1">kopsavilkums!E31</f>
        <v>krāsā iezīmētos laukus!</v>
      </c>
    </row>
    <row r="26" spans="1:19">
      <c r="C26" s="90"/>
      <c r="I26" s="74" t="s">
        <v>81</v>
      </c>
      <c r="J26" s="225"/>
      <c r="K26" s="225"/>
      <c r="L26" s="225"/>
      <c r="M26" s="225"/>
      <c r="N26" s="226"/>
      <c r="O26" s="226"/>
    </row>
    <row r="27" spans="1:19">
      <c r="D27" s="90"/>
      <c r="E27" s="90"/>
      <c r="F27" s="90"/>
      <c r="J27" s="288" t="s">
        <v>82</v>
      </c>
      <c r="K27" s="288"/>
      <c r="L27" s="288"/>
      <c r="M27" s="288"/>
      <c r="N27" s="288"/>
      <c r="O27" s="288"/>
    </row>
    <row r="36" spans="9:9">
      <c r="I36" s="91"/>
    </row>
  </sheetData>
  <mergeCells count="14">
    <mergeCell ref="J27:O27"/>
    <mergeCell ref="A18:J18"/>
    <mergeCell ref="A17:J17"/>
    <mergeCell ref="A16:J16"/>
    <mergeCell ref="A1:O1"/>
    <mergeCell ref="A3:O3"/>
    <mergeCell ref="A10:A11"/>
    <mergeCell ref="B10:B11"/>
    <mergeCell ref="C10:C11"/>
    <mergeCell ref="D10:D11"/>
    <mergeCell ref="E10:J10"/>
    <mergeCell ref="K10:O10"/>
    <mergeCell ref="C5:O5"/>
    <mergeCell ref="C6:O6"/>
  </mergeCells>
  <phoneticPr fontId="0" type="noConversion"/>
  <printOptions horizontalCentered="1"/>
  <pageMargins left="0.19685039370078741" right="0.19685039370078741" top="0.59055118110236227" bottom="0.15748031496062992" header="0.19685039370078741" footer="0.27559055118110237"/>
  <pageSetup paperSize="9" scale="73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47"/>
    <pageSetUpPr fitToPage="1"/>
  </sheetPr>
  <dimension ref="A1:O57"/>
  <sheetViews>
    <sheetView showZeros="0" zoomScale="90" zoomScaleNormal="90" zoomScaleSheetLayoutView="69" workbookViewId="0">
      <selection activeCell="E14" sqref="E14"/>
    </sheetView>
  </sheetViews>
  <sheetFormatPr defaultRowHeight="12.75"/>
  <cols>
    <col min="1" max="1" width="5.5703125" style="1" customWidth="1"/>
    <col min="2" max="2" width="46.85546875" style="1" customWidth="1"/>
    <col min="3" max="3" width="12" style="17" customWidth="1"/>
    <col min="4" max="4" width="8.85546875" style="17" customWidth="1"/>
    <col min="5" max="5" width="8.7109375" style="17" customWidth="1"/>
    <col min="6" max="7" width="10.42578125" style="17" customWidth="1"/>
    <col min="8" max="10" width="10.42578125" style="1" customWidth="1"/>
    <col min="11" max="11" width="11.85546875" style="1" customWidth="1"/>
    <col min="12" max="12" width="12.140625" style="1" customWidth="1"/>
    <col min="13" max="14" width="12.140625" style="14" customWidth="1"/>
    <col min="15" max="15" width="14.85546875" style="14" customWidth="1"/>
    <col min="16" max="16384" width="9.140625" style="1"/>
  </cols>
  <sheetData>
    <row r="1" spans="1:15" ht="16.5" customHeight="1">
      <c r="A1" s="263" t="s">
        <v>43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</row>
    <row r="2" spans="1:15" ht="12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s="3" customFormat="1" ht="18.75">
      <c r="A3" s="277" t="s">
        <v>56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</row>
    <row r="4" spans="1:15" ht="12.75" customHeight="1">
      <c r="A4" s="2"/>
      <c r="B4" s="4"/>
      <c r="C4" s="2"/>
      <c r="D4" s="2"/>
      <c r="E4" s="2"/>
      <c r="F4" s="2"/>
      <c r="G4" s="2"/>
      <c r="H4" s="2"/>
      <c r="I4" s="2"/>
      <c r="J4" s="2"/>
      <c r="K4" s="5"/>
      <c r="L4" s="5"/>
      <c r="M4" s="5"/>
      <c r="N4" s="5"/>
      <c r="O4" s="5"/>
    </row>
    <row r="5" spans="1:15" ht="16.5" customHeight="1">
      <c r="B5" s="6" t="s">
        <v>45</v>
      </c>
      <c r="C5" s="233" t="s">
        <v>69</v>
      </c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</row>
    <row r="6" spans="1:15" ht="15.75" customHeight="1">
      <c r="B6" s="130" t="s">
        <v>3</v>
      </c>
      <c r="C6" s="287" t="str">
        <f ca="1">'1'!C6:O6</f>
        <v>LU ēkas Z.A.Meierovica bulv 12, Rīgā ielas fasādes krāsu pases izstrāde un saskaņošana, ielas fasādes 739 m² remonts, parādes durvju remonts</v>
      </c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7"/>
      <c r="O6" s="287"/>
    </row>
    <row r="7" spans="1:15" ht="15">
      <c r="B7" s="6" t="s">
        <v>4</v>
      </c>
      <c r="C7" s="4" t="s">
        <v>55</v>
      </c>
      <c r="D7" s="4"/>
      <c r="E7" s="7"/>
      <c r="F7" s="7"/>
      <c r="G7" s="8"/>
      <c r="H7" s="8"/>
      <c r="I7" s="8"/>
      <c r="J7" s="8"/>
      <c r="K7" s="8"/>
      <c r="L7" s="8"/>
      <c r="M7" s="8"/>
      <c r="N7" s="9"/>
      <c r="O7" s="9"/>
    </row>
    <row r="8" spans="1:15" ht="12.75" customHeight="1" thickBot="1">
      <c r="B8" s="17"/>
      <c r="G8" s="1"/>
      <c r="L8" s="14"/>
      <c r="M8" s="18"/>
      <c r="N8" s="15"/>
      <c r="O8" s="16"/>
    </row>
    <row r="9" spans="1:15" s="19" customFormat="1" ht="18.75" customHeight="1">
      <c r="A9" s="302" t="s">
        <v>12</v>
      </c>
      <c r="B9" s="298" t="s">
        <v>14</v>
      </c>
      <c r="C9" s="298" t="s">
        <v>15</v>
      </c>
      <c r="D9" s="285" t="s">
        <v>16</v>
      </c>
      <c r="E9" s="300"/>
      <c r="F9" s="300"/>
      <c r="G9" s="300"/>
      <c r="H9" s="300"/>
      <c r="I9" s="300"/>
      <c r="J9" s="301"/>
      <c r="K9" s="285" t="s">
        <v>17</v>
      </c>
      <c r="L9" s="300"/>
      <c r="M9" s="300"/>
      <c r="N9" s="300"/>
      <c r="O9" s="300"/>
    </row>
    <row r="10" spans="1:15" s="23" customFormat="1" ht="72.75" customHeight="1">
      <c r="A10" s="303"/>
      <c r="B10" s="299"/>
      <c r="C10" s="299"/>
      <c r="D10" s="20" t="s">
        <v>15</v>
      </c>
      <c r="E10" s="20" t="s">
        <v>18</v>
      </c>
      <c r="F10" s="20" t="s">
        <v>46</v>
      </c>
      <c r="G10" s="20" t="s">
        <v>47</v>
      </c>
      <c r="H10" s="20" t="s">
        <v>48</v>
      </c>
      <c r="I10" s="20" t="s">
        <v>49</v>
      </c>
      <c r="J10" s="21" t="s">
        <v>50</v>
      </c>
      <c r="K10" s="20" t="s">
        <v>19</v>
      </c>
      <c r="L10" s="20" t="s">
        <v>51</v>
      </c>
      <c r="M10" s="20" t="s">
        <v>52</v>
      </c>
      <c r="N10" s="20" t="s">
        <v>53</v>
      </c>
      <c r="O10" s="22" t="s">
        <v>54</v>
      </c>
    </row>
    <row r="11" spans="1:15" s="32" customFormat="1" ht="14.25" customHeight="1">
      <c r="A11" s="24">
        <v>1</v>
      </c>
      <c r="B11" s="25">
        <v>2</v>
      </c>
      <c r="C11" s="26">
        <v>3</v>
      </c>
      <c r="D11" s="26">
        <v>4</v>
      </c>
      <c r="E11" s="26">
        <v>5</v>
      </c>
      <c r="F11" s="26">
        <v>6</v>
      </c>
      <c r="G11" s="26">
        <v>7</v>
      </c>
      <c r="H11" s="26">
        <v>8</v>
      </c>
      <c r="I11" s="26">
        <v>9</v>
      </c>
      <c r="J11" s="131">
        <v>10</v>
      </c>
      <c r="K11" s="132">
        <v>11</v>
      </c>
      <c r="L11" s="26">
        <v>12</v>
      </c>
      <c r="M11" s="26">
        <v>13</v>
      </c>
      <c r="N11" s="26">
        <v>14</v>
      </c>
      <c r="O11" s="26">
        <v>15</v>
      </c>
    </row>
    <row r="12" spans="1:15" ht="15.75">
      <c r="A12" s="133">
        <v>2</v>
      </c>
      <c r="B12" s="134" t="s">
        <v>76</v>
      </c>
      <c r="C12" s="135" t="s">
        <v>26</v>
      </c>
      <c r="D12" s="136">
        <f>33.5*(21.26+0.81)</f>
        <v>739.34500000000003</v>
      </c>
      <c r="E12" s="135"/>
      <c r="F12" s="137"/>
      <c r="G12" s="138"/>
      <c r="H12" s="139"/>
      <c r="I12" s="139"/>
      <c r="J12" s="140"/>
      <c r="K12" s="141"/>
      <c r="L12" s="141"/>
      <c r="M12" s="142"/>
      <c r="N12" s="142"/>
      <c r="O12" s="142"/>
    </row>
    <row r="13" spans="1:15">
      <c r="A13" s="143"/>
      <c r="B13" s="113"/>
      <c r="C13" s="144"/>
      <c r="D13" s="145"/>
      <c r="E13" s="1"/>
      <c r="F13" s="107"/>
      <c r="G13" s="146"/>
      <c r="H13" s="107"/>
      <c r="I13" s="107"/>
      <c r="J13" s="116"/>
      <c r="K13" s="127"/>
      <c r="L13" s="127">
        <f>D13*F13</f>
        <v>0</v>
      </c>
      <c r="M13" s="111">
        <f>D13*H13</f>
        <v>0</v>
      </c>
      <c r="N13" s="111">
        <f>D13*I13</f>
        <v>0</v>
      </c>
      <c r="O13" s="111">
        <f>D13*J13</f>
        <v>0</v>
      </c>
    </row>
    <row r="14" spans="1:15">
      <c r="A14" s="147">
        <v>2.1</v>
      </c>
      <c r="B14" s="113" t="s">
        <v>59</v>
      </c>
      <c r="C14" s="125" t="s">
        <v>26</v>
      </c>
      <c r="D14" s="115">
        <f>D12</f>
        <v>739.34500000000003</v>
      </c>
      <c r="E14" s="148">
        <v>0</v>
      </c>
      <c r="F14" s="148">
        <v>0</v>
      </c>
      <c r="G14" s="108">
        <f>E14*F14</f>
        <v>0</v>
      </c>
      <c r="H14" s="149">
        <v>0</v>
      </c>
      <c r="I14" s="149">
        <v>0</v>
      </c>
      <c r="J14" s="116">
        <f>G14+H14+I14</f>
        <v>0</v>
      </c>
      <c r="K14" s="127">
        <f>D14*E14</f>
        <v>0</v>
      </c>
      <c r="L14" s="127">
        <f>D14*G14</f>
        <v>0</v>
      </c>
      <c r="M14" s="111">
        <f>D14*H14</f>
        <v>0</v>
      </c>
      <c r="N14" s="111">
        <f>D14*I14</f>
        <v>0</v>
      </c>
      <c r="O14" s="111">
        <f>D14*J14</f>
        <v>0</v>
      </c>
    </row>
    <row r="15" spans="1:15">
      <c r="A15" s="147">
        <v>2.2000000000000002</v>
      </c>
      <c r="B15" s="117" t="s">
        <v>58</v>
      </c>
      <c r="C15" s="125" t="s">
        <v>60</v>
      </c>
      <c r="D15" s="115">
        <v>3</v>
      </c>
      <c r="E15" s="148">
        <v>0</v>
      </c>
      <c r="F15" s="148">
        <v>0</v>
      </c>
      <c r="G15" s="108">
        <f t="shared" ref="G15:G31" si="0">E15*F15</f>
        <v>0</v>
      </c>
      <c r="H15" s="149">
        <v>0</v>
      </c>
      <c r="I15" s="149">
        <v>0</v>
      </c>
      <c r="J15" s="116">
        <f t="shared" ref="J15:J30" si="1">G15+H15+I15</f>
        <v>0</v>
      </c>
      <c r="K15" s="127">
        <f t="shared" ref="K15:K31" si="2">D15*E15</f>
        <v>0</v>
      </c>
      <c r="L15" s="127">
        <f t="shared" ref="L15:L30" si="3">D15*G15</f>
        <v>0</v>
      </c>
      <c r="M15" s="111">
        <f t="shared" ref="M15:M30" si="4">D15*H15</f>
        <v>0</v>
      </c>
      <c r="N15" s="111">
        <f t="shared" ref="N15:N31" si="5">D15*I15</f>
        <v>0</v>
      </c>
      <c r="O15" s="111">
        <f t="shared" ref="O15:O30" si="6">D15*J15</f>
        <v>0</v>
      </c>
    </row>
    <row r="16" spans="1:15">
      <c r="A16" s="150">
        <v>2.2999999999999998</v>
      </c>
      <c r="B16" s="118" t="s">
        <v>62</v>
      </c>
      <c r="C16" s="114" t="s">
        <v>26</v>
      </c>
      <c r="D16" s="115">
        <f>D12*1.15</f>
        <v>850.24675000000002</v>
      </c>
      <c r="E16" s="148">
        <v>0</v>
      </c>
      <c r="F16" s="148">
        <v>0</v>
      </c>
      <c r="G16" s="108">
        <f t="shared" si="0"/>
        <v>0</v>
      </c>
      <c r="H16" s="149">
        <v>0</v>
      </c>
      <c r="I16" s="149">
        <v>0</v>
      </c>
      <c r="J16" s="116">
        <f t="shared" si="1"/>
        <v>0</v>
      </c>
      <c r="K16" s="127">
        <f t="shared" si="2"/>
        <v>0</v>
      </c>
      <c r="L16" s="127">
        <f t="shared" si="3"/>
        <v>0</v>
      </c>
      <c r="M16" s="111">
        <f t="shared" si="4"/>
        <v>0</v>
      </c>
      <c r="N16" s="111">
        <f t="shared" si="5"/>
        <v>0</v>
      </c>
      <c r="O16" s="111">
        <f t="shared" si="6"/>
        <v>0</v>
      </c>
    </row>
    <row r="17" spans="1:15">
      <c r="A17" s="121">
        <v>2.4</v>
      </c>
      <c r="B17" s="119" t="s">
        <v>30</v>
      </c>
      <c r="C17" s="114" t="s">
        <v>26</v>
      </c>
      <c r="D17" s="115">
        <f>D12*1.25</f>
        <v>924.18125000000009</v>
      </c>
      <c r="E17" s="148">
        <v>0</v>
      </c>
      <c r="F17" s="148">
        <v>0</v>
      </c>
      <c r="G17" s="108">
        <f t="shared" si="0"/>
        <v>0</v>
      </c>
      <c r="H17" s="149">
        <v>0</v>
      </c>
      <c r="I17" s="149">
        <v>0</v>
      </c>
      <c r="J17" s="116">
        <f t="shared" si="1"/>
        <v>0</v>
      </c>
      <c r="K17" s="127">
        <f t="shared" si="2"/>
        <v>0</v>
      </c>
      <c r="L17" s="127">
        <f t="shared" si="3"/>
        <v>0</v>
      </c>
      <c r="M17" s="111">
        <f t="shared" si="4"/>
        <v>0</v>
      </c>
      <c r="N17" s="111">
        <f t="shared" si="5"/>
        <v>0</v>
      </c>
      <c r="O17" s="111">
        <f t="shared" si="6"/>
        <v>0</v>
      </c>
    </row>
    <row r="18" spans="1:15">
      <c r="A18" s="121">
        <v>2.5</v>
      </c>
      <c r="B18" s="120" t="s">
        <v>63</v>
      </c>
      <c r="C18" s="114" t="s">
        <v>28</v>
      </c>
      <c r="D18" s="115">
        <f>11*4-1+8+22</f>
        <v>73</v>
      </c>
      <c r="E18" s="148">
        <v>0</v>
      </c>
      <c r="F18" s="148">
        <v>0</v>
      </c>
      <c r="G18" s="108">
        <f t="shared" si="0"/>
        <v>0</v>
      </c>
      <c r="H18" s="149">
        <v>0</v>
      </c>
      <c r="I18" s="149">
        <v>0</v>
      </c>
      <c r="J18" s="116">
        <f t="shared" si="1"/>
        <v>0</v>
      </c>
      <c r="K18" s="127">
        <f t="shared" si="2"/>
        <v>0</v>
      </c>
      <c r="L18" s="127">
        <f t="shared" si="3"/>
        <v>0</v>
      </c>
      <c r="M18" s="111">
        <f t="shared" si="4"/>
        <v>0</v>
      </c>
      <c r="N18" s="111">
        <f t="shared" si="5"/>
        <v>0</v>
      </c>
      <c r="O18" s="111">
        <f t="shared" si="6"/>
        <v>0</v>
      </c>
    </row>
    <row r="19" spans="1:15">
      <c r="A19" s="121">
        <v>2.6</v>
      </c>
      <c r="B19" s="122" t="s">
        <v>31</v>
      </c>
      <c r="C19" s="114" t="s">
        <v>60</v>
      </c>
      <c r="D19" s="115">
        <v>3</v>
      </c>
      <c r="E19" s="148">
        <v>0</v>
      </c>
      <c r="F19" s="148">
        <v>0</v>
      </c>
      <c r="G19" s="108">
        <f t="shared" si="0"/>
        <v>0</v>
      </c>
      <c r="H19" s="149">
        <v>0</v>
      </c>
      <c r="I19" s="149">
        <v>0</v>
      </c>
      <c r="J19" s="116">
        <f t="shared" si="1"/>
        <v>0</v>
      </c>
      <c r="K19" s="127">
        <f t="shared" si="2"/>
        <v>0</v>
      </c>
      <c r="L19" s="127">
        <f t="shared" si="3"/>
        <v>0</v>
      </c>
      <c r="M19" s="111">
        <f t="shared" si="4"/>
        <v>0</v>
      </c>
      <c r="N19" s="111">
        <f t="shared" si="5"/>
        <v>0</v>
      </c>
      <c r="O19" s="111">
        <f t="shared" si="6"/>
        <v>0</v>
      </c>
    </row>
    <row r="20" spans="1:15">
      <c r="A20" s="121">
        <v>2.7</v>
      </c>
      <c r="B20" s="122" t="s">
        <v>57</v>
      </c>
      <c r="C20" s="114" t="s">
        <v>35</v>
      </c>
      <c r="D20" s="115">
        <v>33</v>
      </c>
      <c r="E20" s="148">
        <v>0</v>
      </c>
      <c r="F20" s="148">
        <v>0</v>
      </c>
      <c r="G20" s="108">
        <f t="shared" si="0"/>
        <v>0</v>
      </c>
      <c r="H20" s="149">
        <v>0</v>
      </c>
      <c r="I20" s="149">
        <v>0</v>
      </c>
      <c r="J20" s="116">
        <f t="shared" si="1"/>
        <v>0</v>
      </c>
      <c r="K20" s="127">
        <f t="shared" si="2"/>
        <v>0</v>
      </c>
      <c r="L20" s="127">
        <f t="shared" si="3"/>
        <v>0</v>
      </c>
      <c r="M20" s="111">
        <f t="shared" si="4"/>
        <v>0</v>
      </c>
      <c r="N20" s="111">
        <f t="shared" si="5"/>
        <v>0</v>
      </c>
      <c r="O20" s="111">
        <f t="shared" si="6"/>
        <v>0</v>
      </c>
    </row>
    <row r="21" spans="1:15" ht="63.75">
      <c r="A21" s="121">
        <v>2.8</v>
      </c>
      <c r="B21" s="122" t="s">
        <v>32</v>
      </c>
      <c r="C21" s="114" t="s">
        <v>26</v>
      </c>
      <c r="D21" s="115">
        <f>D12</f>
        <v>739.34500000000003</v>
      </c>
      <c r="E21" s="148">
        <v>0</v>
      </c>
      <c r="F21" s="148">
        <v>0</v>
      </c>
      <c r="G21" s="108">
        <f t="shared" si="0"/>
        <v>0</v>
      </c>
      <c r="H21" s="149">
        <v>0</v>
      </c>
      <c r="I21" s="149">
        <v>0</v>
      </c>
      <c r="J21" s="116">
        <f t="shared" si="1"/>
        <v>0</v>
      </c>
      <c r="K21" s="127">
        <f t="shared" si="2"/>
        <v>0</v>
      </c>
      <c r="L21" s="127">
        <f t="shared" si="3"/>
        <v>0</v>
      </c>
      <c r="M21" s="111">
        <f t="shared" si="4"/>
        <v>0</v>
      </c>
      <c r="N21" s="111">
        <f t="shared" si="5"/>
        <v>0</v>
      </c>
      <c r="O21" s="111">
        <f t="shared" si="6"/>
        <v>0</v>
      </c>
    </row>
    <row r="22" spans="1:15" ht="25.5">
      <c r="A22" s="121">
        <v>2.9</v>
      </c>
      <c r="B22" s="117" t="s">
        <v>33</v>
      </c>
      <c r="C22" s="114" t="s">
        <v>26</v>
      </c>
      <c r="D22" s="115">
        <f>D12</f>
        <v>739.34500000000003</v>
      </c>
      <c r="E22" s="148">
        <v>0</v>
      </c>
      <c r="F22" s="148">
        <v>0</v>
      </c>
      <c r="G22" s="108">
        <f t="shared" si="0"/>
        <v>0</v>
      </c>
      <c r="H22" s="149">
        <v>0</v>
      </c>
      <c r="I22" s="149">
        <v>0</v>
      </c>
      <c r="J22" s="116">
        <f t="shared" si="1"/>
        <v>0</v>
      </c>
      <c r="K22" s="127">
        <f t="shared" si="2"/>
        <v>0</v>
      </c>
      <c r="L22" s="127">
        <f t="shared" si="3"/>
        <v>0</v>
      </c>
      <c r="M22" s="111">
        <f t="shared" si="4"/>
        <v>0</v>
      </c>
      <c r="N22" s="111">
        <f t="shared" si="5"/>
        <v>0</v>
      </c>
      <c r="O22" s="111">
        <f t="shared" si="6"/>
        <v>0</v>
      </c>
    </row>
    <row r="23" spans="1:15">
      <c r="A23" s="123">
        <v>2.1</v>
      </c>
      <c r="B23" s="122" t="s">
        <v>34</v>
      </c>
      <c r="C23" s="114" t="s">
        <v>26</v>
      </c>
      <c r="D23" s="115">
        <f>D12*0.3</f>
        <v>221.80350000000001</v>
      </c>
      <c r="E23" s="148">
        <v>0</v>
      </c>
      <c r="F23" s="148">
        <v>0</v>
      </c>
      <c r="G23" s="108">
        <f t="shared" si="0"/>
        <v>0</v>
      </c>
      <c r="H23" s="149">
        <v>0</v>
      </c>
      <c r="I23" s="149">
        <v>0</v>
      </c>
      <c r="J23" s="116">
        <f t="shared" si="1"/>
        <v>0</v>
      </c>
      <c r="K23" s="127">
        <f t="shared" si="2"/>
        <v>0</v>
      </c>
      <c r="L23" s="127">
        <f t="shared" si="3"/>
        <v>0</v>
      </c>
      <c r="M23" s="111">
        <f t="shared" si="4"/>
        <v>0</v>
      </c>
      <c r="N23" s="111">
        <f t="shared" si="5"/>
        <v>0</v>
      </c>
      <c r="O23" s="111">
        <f t="shared" si="6"/>
        <v>0</v>
      </c>
    </row>
    <row r="24" spans="1:15" ht="25.5">
      <c r="A24" s="123">
        <v>2.11</v>
      </c>
      <c r="B24" s="117" t="s">
        <v>36</v>
      </c>
      <c r="C24" s="114" t="s">
        <v>35</v>
      </c>
      <c r="D24" s="115">
        <v>830</v>
      </c>
      <c r="E24" s="148">
        <v>0</v>
      </c>
      <c r="F24" s="148">
        <v>0</v>
      </c>
      <c r="G24" s="108">
        <f t="shared" si="0"/>
        <v>0</v>
      </c>
      <c r="H24" s="149">
        <v>0</v>
      </c>
      <c r="I24" s="149">
        <v>0</v>
      </c>
      <c r="J24" s="116">
        <f t="shared" si="1"/>
        <v>0</v>
      </c>
      <c r="K24" s="127">
        <f t="shared" si="2"/>
        <v>0</v>
      </c>
      <c r="L24" s="127">
        <f t="shared" si="3"/>
        <v>0</v>
      </c>
      <c r="M24" s="111">
        <f t="shared" si="4"/>
        <v>0</v>
      </c>
      <c r="N24" s="111">
        <f t="shared" si="5"/>
        <v>0</v>
      </c>
      <c r="O24" s="111">
        <f t="shared" si="6"/>
        <v>0</v>
      </c>
    </row>
    <row r="25" spans="1:15">
      <c r="A25" s="123">
        <v>2.12</v>
      </c>
      <c r="B25" s="122" t="s">
        <v>37</v>
      </c>
      <c r="C25" s="114" t="s">
        <v>28</v>
      </c>
      <c r="D25" s="42">
        <v>8</v>
      </c>
      <c r="E25" s="148">
        <v>0</v>
      </c>
      <c r="F25" s="148">
        <v>0</v>
      </c>
      <c r="G25" s="108">
        <f t="shared" si="0"/>
        <v>0</v>
      </c>
      <c r="H25" s="149">
        <v>0</v>
      </c>
      <c r="I25" s="149">
        <v>0</v>
      </c>
      <c r="J25" s="116">
        <f>G25+H25+I25</f>
        <v>0</v>
      </c>
      <c r="K25" s="127">
        <f t="shared" si="2"/>
        <v>0</v>
      </c>
      <c r="L25" s="127">
        <f t="shared" si="3"/>
        <v>0</v>
      </c>
      <c r="M25" s="111">
        <f t="shared" si="4"/>
        <v>0</v>
      </c>
      <c r="N25" s="111">
        <f t="shared" si="5"/>
        <v>0</v>
      </c>
      <c r="O25" s="111">
        <f t="shared" si="6"/>
        <v>0</v>
      </c>
    </row>
    <row r="26" spans="1:15" ht="25.5">
      <c r="A26" s="123">
        <v>2.13</v>
      </c>
      <c r="B26" s="117" t="s">
        <v>71</v>
      </c>
      <c r="C26" s="114" t="s">
        <v>35</v>
      </c>
      <c r="D26" s="115">
        <f>34*3</f>
        <v>102</v>
      </c>
      <c r="E26" s="148">
        <v>0</v>
      </c>
      <c r="F26" s="148">
        <v>0</v>
      </c>
      <c r="G26" s="108">
        <f t="shared" si="0"/>
        <v>0</v>
      </c>
      <c r="H26" s="149">
        <v>0</v>
      </c>
      <c r="I26" s="149">
        <v>0</v>
      </c>
      <c r="J26" s="116">
        <f t="shared" si="1"/>
        <v>0</v>
      </c>
      <c r="K26" s="127">
        <f t="shared" si="2"/>
        <v>0</v>
      </c>
      <c r="L26" s="127">
        <f t="shared" si="3"/>
        <v>0</v>
      </c>
      <c r="M26" s="111">
        <f t="shared" si="4"/>
        <v>0</v>
      </c>
      <c r="N26" s="111">
        <f t="shared" si="5"/>
        <v>0</v>
      </c>
      <c r="O26" s="111">
        <f t="shared" si="6"/>
        <v>0</v>
      </c>
    </row>
    <row r="27" spans="1:15">
      <c r="A27" s="123">
        <v>2.14</v>
      </c>
      <c r="B27" s="117" t="s">
        <v>38</v>
      </c>
      <c r="C27" s="114" t="s">
        <v>26</v>
      </c>
      <c r="D27" s="42">
        <v>738.9</v>
      </c>
      <c r="E27" s="148">
        <v>0</v>
      </c>
      <c r="F27" s="148">
        <v>0</v>
      </c>
      <c r="G27" s="108">
        <f t="shared" si="0"/>
        <v>0</v>
      </c>
      <c r="H27" s="149">
        <v>0</v>
      </c>
      <c r="I27" s="149">
        <v>0</v>
      </c>
      <c r="J27" s="116">
        <f t="shared" si="1"/>
        <v>0</v>
      </c>
      <c r="K27" s="127">
        <f t="shared" si="2"/>
        <v>0</v>
      </c>
      <c r="L27" s="127">
        <f t="shared" si="3"/>
        <v>0</v>
      </c>
      <c r="M27" s="111">
        <f t="shared" si="4"/>
        <v>0</v>
      </c>
      <c r="N27" s="111">
        <f t="shared" si="5"/>
        <v>0</v>
      </c>
      <c r="O27" s="111">
        <f t="shared" si="6"/>
        <v>0</v>
      </c>
    </row>
    <row r="28" spans="1:15">
      <c r="A28" s="123">
        <v>2.15</v>
      </c>
      <c r="B28" s="117" t="s">
        <v>39</v>
      </c>
      <c r="C28" s="114" t="s">
        <v>26</v>
      </c>
      <c r="D28" s="42">
        <f>D12</f>
        <v>739.34500000000003</v>
      </c>
      <c r="E28" s="148">
        <v>0</v>
      </c>
      <c r="F28" s="148">
        <v>0</v>
      </c>
      <c r="G28" s="108">
        <f t="shared" si="0"/>
        <v>0</v>
      </c>
      <c r="H28" s="149">
        <v>0</v>
      </c>
      <c r="I28" s="149">
        <v>0</v>
      </c>
      <c r="J28" s="116">
        <f t="shared" si="1"/>
        <v>0</v>
      </c>
      <c r="K28" s="127">
        <f t="shared" si="2"/>
        <v>0</v>
      </c>
      <c r="L28" s="127">
        <f t="shared" si="3"/>
        <v>0</v>
      </c>
      <c r="M28" s="111">
        <f t="shared" si="4"/>
        <v>0</v>
      </c>
      <c r="N28" s="111">
        <f t="shared" si="5"/>
        <v>0</v>
      </c>
      <c r="O28" s="111">
        <f t="shared" si="6"/>
        <v>0</v>
      </c>
    </row>
    <row r="29" spans="1:15" ht="38.25">
      <c r="A29" s="123">
        <v>2.16</v>
      </c>
      <c r="B29" s="117" t="s">
        <v>73</v>
      </c>
      <c r="C29" s="114" t="s">
        <v>26</v>
      </c>
      <c r="D29" s="42">
        <f>D12</f>
        <v>739.34500000000003</v>
      </c>
      <c r="E29" s="148">
        <v>0</v>
      </c>
      <c r="F29" s="148">
        <v>0</v>
      </c>
      <c r="G29" s="108">
        <f t="shared" si="0"/>
        <v>0</v>
      </c>
      <c r="H29" s="149">
        <v>0</v>
      </c>
      <c r="I29" s="149">
        <v>0</v>
      </c>
      <c r="J29" s="116">
        <f t="shared" si="1"/>
        <v>0</v>
      </c>
      <c r="K29" s="127">
        <f t="shared" si="2"/>
        <v>0</v>
      </c>
      <c r="L29" s="127">
        <f t="shared" si="3"/>
        <v>0</v>
      </c>
      <c r="M29" s="111">
        <f t="shared" si="4"/>
        <v>0</v>
      </c>
      <c r="N29" s="111">
        <f t="shared" si="5"/>
        <v>0</v>
      </c>
      <c r="O29" s="111">
        <f t="shared" si="6"/>
        <v>0</v>
      </c>
    </row>
    <row r="30" spans="1:15" ht="25.5">
      <c r="A30" s="123">
        <v>2.17</v>
      </c>
      <c r="B30" s="117" t="s">
        <v>40</v>
      </c>
      <c r="C30" s="114" t="s">
        <v>35</v>
      </c>
      <c r="D30" s="42">
        <f>6*34</f>
        <v>204</v>
      </c>
      <c r="E30" s="148">
        <v>0</v>
      </c>
      <c r="F30" s="148">
        <v>0</v>
      </c>
      <c r="G30" s="108">
        <f t="shared" si="0"/>
        <v>0</v>
      </c>
      <c r="H30" s="149">
        <v>0</v>
      </c>
      <c r="I30" s="149">
        <v>0</v>
      </c>
      <c r="J30" s="116">
        <f t="shared" si="1"/>
        <v>0</v>
      </c>
      <c r="K30" s="127">
        <f t="shared" si="2"/>
        <v>0</v>
      </c>
      <c r="L30" s="127">
        <f t="shared" si="3"/>
        <v>0</v>
      </c>
      <c r="M30" s="111">
        <f t="shared" si="4"/>
        <v>0</v>
      </c>
      <c r="N30" s="111">
        <f t="shared" si="5"/>
        <v>0</v>
      </c>
      <c r="O30" s="111">
        <f t="shared" si="6"/>
        <v>0</v>
      </c>
    </row>
    <row r="31" spans="1:15">
      <c r="A31" s="151">
        <v>2.1800000000000002</v>
      </c>
      <c r="B31" s="152" t="s">
        <v>61</v>
      </c>
      <c r="C31" s="153" t="s">
        <v>28</v>
      </c>
      <c r="D31" s="154">
        <v>8</v>
      </c>
      <c r="E31" s="148">
        <v>0</v>
      </c>
      <c r="F31" s="148">
        <v>0</v>
      </c>
      <c r="G31" s="108">
        <f t="shared" si="0"/>
        <v>0</v>
      </c>
      <c r="H31" s="149">
        <v>0</v>
      </c>
      <c r="I31" s="149">
        <v>0</v>
      </c>
      <c r="J31" s="116">
        <f>G31+H31+I31</f>
        <v>0</v>
      </c>
      <c r="K31" s="127">
        <f t="shared" si="2"/>
        <v>0</v>
      </c>
      <c r="L31" s="127">
        <f>D31*G31</f>
        <v>0</v>
      </c>
      <c r="M31" s="111">
        <f>D31*H31</f>
        <v>0</v>
      </c>
      <c r="N31" s="111">
        <f t="shared" si="5"/>
        <v>0</v>
      </c>
      <c r="O31" s="111">
        <f>D31*J31</f>
        <v>0</v>
      </c>
    </row>
    <row r="32" spans="1:15" s="63" customFormat="1" ht="12" customHeight="1" thickBot="1">
      <c r="A32" s="155"/>
      <c r="B32" s="156"/>
      <c r="C32" s="157"/>
      <c r="D32" s="157"/>
      <c r="E32" s="158"/>
      <c r="F32" s="159"/>
      <c r="G32" s="160"/>
      <c r="H32" s="161">
        <v>0</v>
      </c>
      <c r="I32" s="161">
        <v>0</v>
      </c>
      <c r="J32" s="162">
        <v>0</v>
      </c>
      <c r="K32" s="163"/>
      <c r="L32" s="163">
        <f>E32*F32</f>
        <v>0</v>
      </c>
      <c r="M32" s="159">
        <f>E32*H32</f>
        <v>0</v>
      </c>
      <c r="N32" s="159">
        <f>E32*I32</f>
        <v>0</v>
      </c>
      <c r="O32" s="159">
        <f>E32*J32</f>
        <v>0</v>
      </c>
    </row>
    <row r="33" spans="1:15">
      <c r="A33" s="304" t="s">
        <v>10</v>
      </c>
      <c r="B33" s="305"/>
      <c r="C33" s="305"/>
      <c r="D33" s="305"/>
      <c r="E33" s="305"/>
      <c r="F33" s="305"/>
      <c r="G33" s="305"/>
      <c r="H33" s="305"/>
      <c r="I33" s="305"/>
      <c r="J33" s="306"/>
      <c r="K33" s="164">
        <f>SUM(K14:K32)</f>
        <v>0</v>
      </c>
      <c r="L33" s="64">
        <f>SUM(L14:L32)</f>
        <v>0</v>
      </c>
      <c r="M33" s="64">
        <f>SUM(M14:M32)</f>
        <v>0</v>
      </c>
      <c r="N33" s="64">
        <f>SUM(N14:N32)</f>
        <v>0</v>
      </c>
      <c r="O33" s="64">
        <f>SUM(O14:O32)</f>
        <v>0</v>
      </c>
    </row>
    <row r="34" spans="1:15">
      <c r="A34" s="307" t="s">
        <v>79</v>
      </c>
      <c r="B34" s="308"/>
      <c r="C34" s="308"/>
      <c r="D34" s="308"/>
      <c r="E34" s="308"/>
      <c r="F34" s="308"/>
      <c r="G34" s="308"/>
      <c r="H34" s="308"/>
      <c r="I34" s="308"/>
      <c r="J34" s="309"/>
      <c r="K34" s="165"/>
      <c r="L34" s="171">
        <v>0</v>
      </c>
      <c r="M34" s="68">
        <f>M33*L34</f>
        <v>0</v>
      </c>
      <c r="O34" s="68"/>
    </row>
    <row r="35" spans="1:15" ht="13.5" thickBot="1">
      <c r="A35" s="295" t="s">
        <v>25</v>
      </c>
      <c r="B35" s="296"/>
      <c r="C35" s="296"/>
      <c r="D35" s="296"/>
      <c r="E35" s="296"/>
      <c r="F35" s="296"/>
      <c r="G35" s="296"/>
      <c r="H35" s="296"/>
      <c r="I35" s="296"/>
      <c r="J35" s="297"/>
      <c r="K35" s="166"/>
      <c r="L35" s="71">
        <f>SUM(L33:L34)</f>
        <v>0</v>
      </c>
      <c r="M35" s="71">
        <f>SUM(M33:M34)</f>
        <v>0</v>
      </c>
      <c r="N35" s="71">
        <f>SUM(N33:N34)</f>
        <v>0</v>
      </c>
      <c r="O35" s="71">
        <f>SUM(L35:N35)</f>
        <v>0</v>
      </c>
    </row>
    <row r="36" spans="1:15">
      <c r="A36" s="74"/>
      <c r="B36" s="74"/>
      <c r="C36" s="47"/>
      <c r="D36" s="47"/>
      <c r="E36" s="47"/>
      <c r="F36" s="47"/>
      <c r="G36" s="47"/>
      <c r="H36" s="74"/>
      <c r="I36" s="74"/>
      <c r="J36" s="74"/>
      <c r="K36" s="74"/>
      <c r="L36" s="74"/>
      <c r="M36" s="75"/>
      <c r="N36" s="75"/>
      <c r="O36" s="75"/>
    </row>
    <row r="37" spans="1:15" ht="14.25">
      <c r="A37" s="74"/>
      <c r="B37" s="74"/>
      <c r="C37" s="47"/>
      <c r="D37" s="47"/>
      <c r="E37" s="47"/>
      <c r="F37" s="47"/>
      <c r="G37" s="47"/>
      <c r="H37" s="74"/>
      <c r="I37" s="74"/>
      <c r="J37" s="74"/>
      <c r="K37" s="74"/>
      <c r="L37" s="74"/>
      <c r="M37" s="75"/>
      <c r="N37" s="167" t="s">
        <v>2</v>
      </c>
      <c r="O37" s="227">
        <f>O35</f>
        <v>0</v>
      </c>
    </row>
    <row r="38" spans="1:15">
      <c r="A38" s="81"/>
      <c r="B38" s="1" t="str">
        <f ca="1">kopsavilkums!B28</f>
        <v>Sastādīja: ______________</v>
      </c>
      <c r="H38" s="81"/>
      <c r="I38" s="81"/>
      <c r="J38" s="81"/>
    </row>
    <row r="39" spans="1:15">
      <c r="A39" s="81"/>
      <c r="B39" s="1" t="str">
        <f ca="1">kopsavilkums!B29</f>
        <v>Sert Nr. _______________</v>
      </c>
      <c r="L39" s="74"/>
      <c r="M39" s="75"/>
      <c r="N39" s="75"/>
      <c r="O39" s="75"/>
    </row>
    <row r="40" spans="1:15">
      <c r="A40" s="74"/>
      <c r="C40" s="196" t="str">
        <f ca="1">'1'!C25</f>
        <v xml:space="preserve">N.B. Datorā aizpildīt tikai </v>
      </c>
      <c r="D40" s="224">
        <f ca="1">kopsavilkums!D41</f>
        <v>0</v>
      </c>
      <c r="E40" s="177" t="str">
        <f ca="1">'1'!E25</f>
        <v>krāsā iezīmētos laukus!</v>
      </c>
      <c r="G40" s="1"/>
      <c r="K40" s="74"/>
      <c r="L40" s="82"/>
      <c r="N40" s="75"/>
      <c r="O40" s="82"/>
    </row>
    <row r="41" spans="1:15">
      <c r="A41" s="74"/>
      <c r="B41" s="74"/>
      <c r="C41" s="47"/>
      <c r="D41" s="47"/>
      <c r="E41" s="47"/>
      <c r="F41" s="47"/>
      <c r="G41" s="47"/>
      <c r="H41" s="74"/>
      <c r="I41" s="74"/>
      <c r="J41" s="74"/>
      <c r="K41" s="74"/>
      <c r="L41" s="74"/>
      <c r="M41" s="75"/>
      <c r="N41" s="75"/>
      <c r="O41" s="75"/>
    </row>
    <row r="42" spans="1:15">
      <c r="A42" s="84"/>
      <c r="B42" s="84"/>
      <c r="C42" s="85"/>
      <c r="D42" s="85"/>
      <c r="E42" s="85"/>
      <c r="F42" s="85"/>
      <c r="G42" s="85"/>
      <c r="H42" s="74"/>
      <c r="I42" s="74"/>
      <c r="J42" s="74"/>
      <c r="K42" s="74"/>
      <c r="L42" s="74"/>
      <c r="M42" s="168"/>
      <c r="N42" s="75"/>
      <c r="O42" s="75"/>
    </row>
    <row r="43" spans="1:15">
      <c r="A43" s="84"/>
      <c r="B43" s="84"/>
      <c r="C43" s="85"/>
      <c r="D43" s="85"/>
      <c r="E43" s="85"/>
      <c r="F43" s="85"/>
      <c r="G43" s="85"/>
      <c r="H43" s="74" t="s">
        <v>81</v>
      </c>
      <c r="I43" s="225"/>
      <c r="J43" s="225"/>
      <c r="K43" s="225"/>
      <c r="L43" s="225"/>
      <c r="M43" s="226"/>
      <c r="N43" s="226"/>
      <c r="O43" s="75"/>
    </row>
    <row r="44" spans="1:15">
      <c r="A44" s="86"/>
      <c r="B44" s="87"/>
      <c r="C44" s="88"/>
      <c r="D44" s="88"/>
      <c r="E44" s="88"/>
      <c r="F44" s="88"/>
      <c r="G44" s="88"/>
      <c r="I44" s="288" t="s">
        <v>82</v>
      </c>
      <c r="J44" s="288"/>
      <c r="K44" s="288"/>
      <c r="L44" s="288"/>
      <c r="M44" s="288"/>
      <c r="N44" s="288"/>
    </row>
    <row r="46" spans="1:15">
      <c r="B46" s="80"/>
    </row>
    <row r="47" spans="1:15">
      <c r="C47" s="90"/>
      <c r="D47" s="90"/>
    </row>
    <row r="48" spans="1:15">
      <c r="E48" s="90"/>
      <c r="F48" s="90"/>
      <c r="G48" s="90"/>
    </row>
    <row r="57" spans="10:10">
      <c r="J57" s="91"/>
    </row>
  </sheetData>
  <mergeCells count="13">
    <mergeCell ref="A1:O1"/>
    <mergeCell ref="A3:O3"/>
    <mergeCell ref="A9:A10"/>
    <mergeCell ref="C5:O5"/>
    <mergeCell ref="C6:O6"/>
    <mergeCell ref="A33:J33"/>
    <mergeCell ref="A35:J35"/>
    <mergeCell ref="B9:B10"/>
    <mergeCell ref="C9:C10"/>
    <mergeCell ref="I44:N44"/>
    <mergeCell ref="K9:O9"/>
    <mergeCell ref="D9:J9"/>
    <mergeCell ref="A34:J34"/>
  </mergeCells>
  <phoneticPr fontId="0" type="noConversion"/>
  <printOptions horizontalCentered="1"/>
  <pageMargins left="0.19685039370078741" right="0.19685039370078741" top="0.19685039370078741" bottom="0.15748031496062992" header="0.19685039370078741" footer="0.27559055118110237"/>
  <pageSetup paperSize="9" scale="74" fitToHeight="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47"/>
    <pageSetUpPr fitToPage="1"/>
  </sheetPr>
  <dimension ref="A1:O44"/>
  <sheetViews>
    <sheetView showZeros="0" view="pageLayout" zoomScaleNormal="90" zoomScaleSheetLayoutView="85" workbookViewId="0">
      <selection activeCell="E29" sqref="E29"/>
    </sheetView>
  </sheetViews>
  <sheetFormatPr defaultRowHeight="12.75"/>
  <cols>
    <col min="1" max="1" width="5.5703125" style="1" customWidth="1"/>
    <col min="2" max="2" width="46.85546875" style="1" customWidth="1"/>
    <col min="3" max="3" width="12" style="17" customWidth="1"/>
    <col min="4" max="4" width="8.7109375" style="17" customWidth="1"/>
    <col min="5" max="6" width="10.42578125" style="17" customWidth="1"/>
    <col min="7" max="10" width="10.42578125" style="1" customWidth="1"/>
    <col min="11" max="11" width="12.140625" style="1" customWidth="1"/>
    <col min="12" max="14" width="12.140625" style="14" customWidth="1"/>
    <col min="15" max="15" width="16.7109375" style="14" customWidth="1"/>
    <col min="16" max="16384" width="9.140625" style="1"/>
  </cols>
  <sheetData>
    <row r="1" spans="1:15" ht="16.5" customHeight="1">
      <c r="A1" s="263" t="s">
        <v>44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</row>
    <row r="2" spans="1:15" ht="12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s="3" customFormat="1" ht="18.75">
      <c r="A3" s="277" t="s">
        <v>72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</row>
    <row r="4" spans="1:15" ht="12.75" customHeight="1">
      <c r="A4" s="2"/>
      <c r="B4" s="2"/>
      <c r="C4" s="4"/>
      <c r="D4" s="2"/>
      <c r="E4" s="2"/>
      <c r="F4" s="2"/>
      <c r="G4" s="2"/>
      <c r="H4" s="2"/>
      <c r="I4" s="2"/>
      <c r="J4" s="2"/>
      <c r="K4" s="5"/>
      <c r="L4" s="5"/>
      <c r="M4" s="5"/>
      <c r="N4" s="5"/>
      <c r="O4" s="5"/>
    </row>
    <row r="5" spans="1:15" ht="16.5" customHeight="1">
      <c r="B5" s="10"/>
      <c r="C5" s="4"/>
      <c r="D5" s="92"/>
      <c r="E5" s="92"/>
      <c r="F5" s="92"/>
      <c r="G5" s="92"/>
      <c r="H5" s="92"/>
      <c r="I5" s="92"/>
      <c r="J5" s="92"/>
      <c r="K5" s="5"/>
      <c r="L5" s="5"/>
      <c r="M5" s="5"/>
      <c r="N5" s="5"/>
      <c r="O5" s="5"/>
    </row>
    <row r="6" spans="1:15" ht="16.5" customHeight="1">
      <c r="B6" s="6" t="s">
        <v>45</v>
      </c>
      <c r="C6" s="233" t="s">
        <v>69</v>
      </c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</row>
    <row r="7" spans="1:15" ht="15">
      <c r="B7" s="6" t="s">
        <v>3</v>
      </c>
      <c r="C7" s="4" t="str">
        <f ca="1">'1'!C6:O6</f>
        <v>LU ēkas Z.A.Meierovica bulv 12, Rīgā ielas fasādes krāsu pases izstrāde un saskaņošana, ielas fasādes 739 m² remonts, parādes durvju remonts</v>
      </c>
      <c r="D7" s="4"/>
      <c r="E7" s="4"/>
      <c r="F7" s="4"/>
      <c r="G7" s="4"/>
      <c r="H7" s="4"/>
      <c r="I7" s="4"/>
      <c r="J7" s="4"/>
      <c r="K7" s="4"/>
      <c r="L7" s="4"/>
      <c r="M7" s="93"/>
      <c r="N7" s="94"/>
      <c r="O7" s="1"/>
    </row>
    <row r="8" spans="1:15" ht="15">
      <c r="B8" s="6" t="s">
        <v>4</v>
      </c>
      <c r="C8" s="4" t="s">
        <v>55</v>
      </c>
      <c r="D8" s="7"/>
      <c r="E8" s="7"/>
      <c r="F8" s="8"/>
      <c r="G8" s="8"/>
      <c r="H8" s="8"/>
      <c r="I8" s="8"/>
      <c r="J8" s="8"/>
      <c r="K8" s="8"/>
      <c r="L8" s="8"/>
      <c r="M8" s="9"/>
      <c r="N8" s="9"/>
      <c r="O8" s="1"/>
    </row>
    <row r="9" spans="1:15" ht="15">
      <c r="B9" s="4"/>
      <c r="C9" s="7"/>
      <c r="D9" s="7"/>
      <c r="E9" s="7"/>
      <c r="F9" s="8"/>
      <c r="G9" s="8"/>
      <c r="H9" s="8"/>
      <c r="I9" s="8"/>
      <c r="J9" s="8"/>
      <c r="K9" s="8"/>
      <c r="L9" s="8"/>
      <c r="M9" s="9"/>
      <c r="N9" s="9"/>
      <c r="O9" s="1"/>
    </row>
    <row r="10" spans="1:15" ht="12.75" customHeight="1">
      <c r="B10" s="232"/>
      <c r="C10" s="232"/>
      <c r="D10" s="13"/>
      <c r="E10" s="13"/>
      <c r="F10" s="1"/>
      <c r="K10" s="14"/>
      <c r="L10" s="12"/>
      <c r="M10" s="15"/>
      <c r="N10" s="16"/>
      <c r="O10" s="1"/>
    </row>
    <row r="11" spans="1:15" ht="12.75" customHeight="1" thickBot="1">
      <c r="B11" s="13"/>
      <c r="C11" s="13"/>
      <c r="D11" s="13"/>
      <c r="E11" s="13"/>
      <c r="F11" s="1"/>
      <c r="K11" s="14"/>
      <c r="L11" s="12"/>
      <c r="M11" s="15"/>
      <c r="N11" s="16"/>
      <c r="O11" s="1"/>
    </row>
    <row r="12" spans="1:15" s="19" customFormat="1" ht="18.75" customHeight="1">
      <c r="A12" s="278" t="s">
        <v>12</v>
      </c>
      <c r="B12" s="280" t="s">
        <v>13</v>
      </c>
      <c r="C12" s="282" t="s">
        <v>14</v>
      </c>
      <c r="D12" s="282" t="s">
        <v>15</v>
      </c>
      <c r="E12" s="284" t="s">
        <v>16</v>
      </c>
      <c r="F12" s="284"/>
      <c r="G12" s="284"/>
      <c r="H12" s="284"/>
      <c r="I12" s="284"/>
      <c r="J12" s="285"/>
      <c r="K12" s="284" t="s">
        <v>17</v>
      </c>
      <c r="L12" s="284"/>
      <c r="M12" s="284"/>
      <c r="N12" s="284"/>
      <c r="O12" s="286"/>
    </row>
    <row r="13" spans="1:15" s="23" customFormat="1" ht="72.75" customHeight="1">
      <c r="A13" s="279"/>
      <c r="B13" s="281"/>
      <c r="C13" s="283"/>
      <c r="D13" s="283"/>
      <c r="E13" s="20" t="s">
        <v>18</v>
      </c>
      <c r="F13" s="20" t="s">
        <v>46</v>
      </c>
      <c r="G13" s="20" t="s">
        <v>47</v>
      </c>
      <c r="H13" s="20" t="s">
        <v>48</v>
      </c>
      <c r="I13" s="20" t="s">
        <v>49</v>
      </c>
      <c r="J13" s="21" t="s">
        <v>50</v>
      </c>
      <c r="K13" s="20" t="s">
        <v>19</v>
      </c>
      <c r="L13" s="20" t="s">
        <v>51</v>
      </c>
      <c r="M13" s="20" t="s">
        <v>52</v>
      </c>
      <c r="N13" s="20" t="s">
        <v>53</v>
      </c>
      <c r="O13" s="22" t="s">
        <v>54</v>
      </c>
    </row>
    <row r="14" spans="1:15" s="32" customFormat="1" ht="14.25" customHeight="1">
      <c r="A14" s="24">
        <v>1</v>
      </c>
      <c r="B14" s="25">
        <v>2</v>
      </c>
      <c r="C14" s="26">
        <v>3</v>
      </c>
      <c r="D14" s="26">
        <v>4</v>
      </c>
      <c r="E14" s="26">
        <v>5</v>
      </c>
      <c r="F14" s="27">
        <v>6</v>
      </c>
      <c r="G14" s="27">
        <v>7</v>
      </c>
      <c r="H14" s="27">
        <v>8</v>
      </c>
      <c r="I14" s="27">
        <v>9</v>
      </c>
      <c r="J14" s="28">
        <v>10</v>
      </c>
      <c r="K14" s="29">
        <v>11</v>
      </c>
      <c r="L14" s="30">
        <v>12</v>
      </c>
      <c r="M14" s="30">
        <v>13</v>
      </c>
      <c r="N14" s="30">
        <v>14</v>
      </c>
      <c r="O14" s="31">
        <v>15</v>
      </c>
    </row>
    <row r="15" spans="1:15" ht="13.5" customHeight="1">
      <c r="A15" s="95"/>
      <c r="B15" s="96"/>
      <c r="C15" s="97"/>
      <c r="D15" s="169"/>
      <c r="E15" s="98"/>
      <c r="F15" s="99"/>
      <c r="G15" s="100">
        <v>0</v>
      </c>
      <c r="H15" s="100">
        <v>0</v>
      </c>
      <c r="I15" s="100">
        <v>0</v>
      </c>
      <c r="J15" s="101"/>
      <c r="K15" s="102">
        <f>D15*E15</f>
        <v>0</v>
      </c>
      <c r="L15" s="103">
        <f>D15*G15</f>
        <v>0</v>
      </c>
      <c r="M15" s="103">
        <f>D15*H15</f>
        <v>0</v>
      </c>
      <c r="N15" s="103">
        <f>D15*I15</f>
        <v>0</v>
      </c>
      <c r="O15" s="104">
        <f>L15+M15+N15</f>
        <v>0</v>
      </c>
    </row>
    <row r="16" spans="1:15" ht="25.5">
      <c r="A16" s="172">
        <v>3</v>
      </c>
      <c r="B16" s="105" t="s">
        <v>74</v>
      </c>
      <c r="C16" s="106" t="s">
        <v>75</v>
      </c>
      <c r="D16" s="39">
        <v>1</v>
      </c>
      <c r="E16" s="149">
        <v>0</v>
      </c>
      <c r="F16" s="170">
        <v>0</v>
      </c>
      <c r="G16" s="108">
        <f>E16*F16</f>
        <v>0</v>
      </c>
      <c r="H16" s="149">
        <v>0</v>
      </c>
      <c r="I16" s="149">
        <v>0</v>
      </c>
      <c r="J16" s="116">
        <f>G16+H16+I16</f>
        <v>0</v>
      </c>
      <c r="K16" s="110">
        <f>D16*E16</f>
        <v>0</v>
      </c>
      <c r="L16" s="111">
        <f>D16*G16</f>
        <v>0</v>
      </c>
      <c r="M16" s="111">
        <f>D16*H16</f>
        <v>0</v>
      </c>
      <c r="N16" s="111">
        <f>D16*I16</f>
        <v>0</v>
      </c>
      <c r="O16" s="112">
        <f>L16+M16+N16</f>
        <v>0</v>
      </c>
    </row>
    <row r="17" spans="1:15" ht="12" customHeight="1" thickBot="1">
      <c r="A17" s="95"/>
      <c r="B17" s="124"/>
      <c r="C17" s="125"/>
      <c r="D17" s="126"/>
      <c r="E17" s="127"/>
      <c r="F17" s="108"/>
      <c r="G17" s="107">
        <v>0</v>
      </c>
      <c r="H17" s="107">
        <v>0</v>
      </c>
      <c r="I17" s="107">
        <v>0</v>
      </c>
      <c r="J17" s="109"/>
      <c r="K17" s="110"/>
      <c r="L17" s="111"/>
      <c r="M17" s="111"/>
      <c r="N17" s="111"/>
      <c r="O17" s="112"/>
    </row>
    <row r="18" spans="1:15">
      <c r="A18" s="293" t="s">
        <v>10</v>
      </c>
      <c r="B18" s="294"/>
      <c r="C18" s="294"/>
      <c r="D18" s="294"/>
      <c r="E18" s="294"/>
      <c r="F18" s="294"/>
      <c r="G18" s="294"/>
      <c r="H18" s="294"/>
      <c r="I18" s="294"/>
      <c r="J18" s="294"/>
      <c r="K18" s="64">
        <f>SUM(K15:K17)</f>
        <v>0</v>
      </c>
      <c r="L18" s="64">
        <f>SUM(L15:L17)</f>
        <v>0</v>
      </c>
      <c r="M18" s="64">
        <f>SUM(M15:M17)</f>
        <v>0</v>
      </c>
      <c r="N18" s="64">
        <f>SUM(N15:N17)</f>
        <v>0</v>
      </c>
      <c r="O18" s="64">
        <f>SUM(O15:O17)</f>
        <v>0</v>
      </c>
    </row>
    <row r="19" spans="1:15">
      <c r="A19" s="307" t="s">
        <v>78</v>
      </c>
      <c r="B19" s="308"/>
      <c r="C19" s="308"/>
      <c r="D19" s="308"/>
      <c r="E19" s="308"/>
      <c r="F19" s="308"/>
      <c r="G19" s="308"/>
      <c r="H19" s="308"/>
      <c r="I19" s="308"/>
      <c r="J19" s="309"/>
      <c r="K19" s="171">
        <v>0</v>
      </c>
      <c r="L19" s="128"/>
      <c r="M19" s="68">
        <f>M18*K19</f>
        <v>0</v>
      </c>
      <c r="N19" s="68"/>
      <c r="O19" s="69">
        <f>SUM(L19:N19)</f>
        <v>0</v>
      </c>
    </row>
    <row r="20" spans="1:15" ht="13.5" thickBot="1">
      <c r="A20" s="289" t="s">
        <v>25</v>
      </c>
      <c r="B20" s="290"/>
      <c r="C20" s="290"/>
      <c r="D20" s="290"/>
      <c r="E20" s="290"/>
      <c r="F20" s="290"/>
      <c r="G20" s="290"/>
      <c r="H20" s="290"/>
      <c r="I20" s="290"/>
      <c r="J20" s="290"/>
      <c r="K20" s="71"/>
      <c r="L20" s="71">
        <f>SUM(L18:L19)</f>
        <v>0</v>
      </c>
      <c r="M20" s="71">
        <f>SUM(M18:M19)</f>
        <v>0</v>
      </c>
      <c r="N20" s="71">
        <f>SUM(N18:N19)</f>
        <v>0</v>
      </c>
      <c r="O20" s="72">
        <f>SUM(L20:N20)</f>
        <v>0</v>
      </c>
    </row>
    <row r="21" spans="1:15">
      <c r="A21" s="74"/>
      <c r="B21" s="74"/>
      <c r="C21" s="47"/>
      <c r="D21" s="47"/>
      <c r="E21" s="47"/>
      <c r="F21" s="47"/>
      <c r="G21" s="74"/>
      <c r="H21" s="74"/>
      <c r="I21" s="74"/>
      <c r="J21" s="74"/>
      <c r="K21" s="74"/>
      <c r="L21" s="75"/>
      <c r="M21" s="75"/>
      <c r="N21" s="75"/>
      <c r="O21" s="75"/>
    </row>
    <row r="22" spans="1:15">
      <c r="A22" s="74"/>
      <c r="B22" s="74"/>
      <c r="C22" s="47"/>
      <c r="D22" s="47"/>
      <c r="E22" s="47"/>
      <c r="F22" s="47"/>
      <c r="G22" s="74"/>
      <c r="H22" s="74"/>
      <c r="I22" s="74"/>
      <c r="J22" s="74"/>
      <c r="K22" s="74"/>
      <c r="L22" s="75"/>
      <c r="M22" s="75"/>
      <c r="N22" s="76" t="s">
        <v>2</v>
      </c>
      <c r="O22" s="68">
        <f>O20</f>
        <v>0</v>
      </c>
    </row>
    <row r="23" spans="1:15">
      <c r="A23" s="74"/>
      <c r="B23" s="74" t="str">
        <f ca="1">kopsavilkums!B28</f>
        <v>Sastādīja: ______________</v>
      </c>
      <c r="C23" s="47"/>
      <c r="D23" s="47"/>
      <c r="E23" s="47"/>
      <c r="F23" s="47"/>
      <c r="G23" s="74"/>
      <c r="H23" s="74"/>
      <c r="I23" s="74"/>
      <c r="J23" s="74"/>
      <c r="K23" s="74"/>
      <c r="L23" s="75"/>
      <c r="M23" s="75"/>
      <c r="N23" s="76"/>
      <c r="O23" s="230"/>
    </row>
    <row r="24" spans="1:15">
      <c r="B24" s="78" t="str">
        <f ca="1">kopsavilkums!B29</f>
        <v>Sert Nr. _______________</v>
      </c>
      <c r="C24" s="78"/>
      <c r="D24" s="47"/>
      <c r="E24" s="47"/>
      <c r="F24" s="47"/>
      <c r="G24" s="74"/>
      <c r="H24" s="74"/>
      <c r="I24" s="77"/>
      <c r="J24" s="74"/>
      <c r="O24" s="79"/>
    </row>
    <row r="25" spans="1:15">
      <c r="A25" s="81"/>
      <c r="C25" s="196" t="str">
        <f ca="1">'1'!C25</f>
        <v xml:space="preserve">N.B. Datorā aizpildīt tikai </v>
      </c>
      <c r="D25" s="224"/>
      <c r="E25" s="177" t="str">
        <f ca="1">'1'!E25</f>
        <v>krāsā iezīmētos laukus!</v>
      </c>
      <c r="G25" s="81"/>
      <c r="H25" s="81"/>
      <c r="I25" s="81"/>
    </row>
    <row r="26" spans="1:15">
      <c r="A26" s="81"/>
      <c r="H26" s="74" t="s">
        <v>81</v>
      </c>
      <c r="I26" s="225"/>
      <c r="J26" s="225"/>
      <c r="K26" s="225"/>
      <c r="L26" s="225"/>
      <c r="M26" s="226"/>
      <c r="N26" s="226"/>
      <c r="O26" s="75"/>
    </row>
    <row r="27" spans="1:15">
      <c r="A27" s="74"/>
      <c r="I27" s="288" t="s">
        <v>82</v>
      </c>
      <c r="J27" s="288"/>
      <c r="K27" s="288"/>
      <c r="L27" s="288"/>
      <c r="M27" s="288"/>
      <c r="N27" s="288"/>
      <c r="O27" s="82"/>
    </row>
    <row r="28" spans="1:15">
      <c r="A28" s="74"/>
      <c r="B28" s="74"/>
      <c r="C28" s="47"/>
      <c r="D28" s="47"/>
      <c r="E28" s="47"/>
      <c r="F28" s="47"/>
      <c r="G28" s="74"/>
      <c r="H28" s="74"/>
      <c r="I28" s="74"/>
      <c r="J28" s="74"/>
      <c r="K28" s="74"/>
      <c r="L28" s="75"/>
      <c r="M28" s="75"/>
      <c r="N28" s="75"/>
      <c r="O28" s="83"/>
    </row>
    <row r="29" spans="1:15">
      <c r="A29" s="84"/>
      <c r="B29" s="84"/>
      <c r="C29" s="85"/>
      <c r="D29" s="85"/>
      <c r="E29" s="85"/>
      <c r="F29" s="85"/>
      <c r="G29" s="74"/>
      <c r="H29" s="74"/>
      <c r="I29" s="74"/>
      <c r="J29" s="74"/>
      <c r="K29" s="74"/>
      <c r="L29" s="75"/>
      <c r="M29" s="75"/>
      <c r="N29" s="129"/>
      <c r="O29" s="75"/>
    </row>
    <row r="30" spans="1:15">
      <c r="A30" s="84"/>
      <c r="B30" s="84"/>
      <c r="C30" s="85"/>
      <c r="D30" s="85"/>
      <c r="E30" s="85"/>
      <c r="F30" s="85"/>
      <c r="G30" s="74"/>
      <c r="H30" s="74"/>
      <c r="I30" s="74"/>
      <c r="J30" s="74"/>
      <c r="K30" s="74"/>
      <c r="L30" s="75"/>
      <c r="M30" s="75"/>
      <c r="N30" s="75"/>
      <c r="O30" s="75"/>
    </row>
    <row r="31" spans="1:15">
      <c r="A31" s="86"/>
      <c r="B31" s="87"/>
      <c r="C31" s="88"/>
      <c r="D31" s="88"/>
      <c r="E31" s="88"/>
      <c r="F31" s="88"/>
      <c r="O31" s="89"/>
    </row>
    <row r="32" spans="1:15">
      <c r="O32" s="79"/>
    </row>
    <row r="33" spans="2:9">
      <c r="B33" s="80"/>
    </row>
    <row r="34" spans="2:9">
      <c r="C34" s="90"/>
    </row>
    <row r="35" spans="2:9">
      <c r="D35" s="90"/>
      <c r="E35" s="90"/>
      <c r="F35" s="90"/>
    </row>
    <row r="44" spans="2:9">
      <c r="I44" s="91"/>
    </row>
  </sheetData>
  <mergeCells count="14">
    <mergeCell ref="I27:N27"/>
    <mergeCell ref="K12:O12"/>
    <mergeCell ref="A18:J18"/>
    <mergeCell ref="A19:J19"/>
    <mergeCell ref="A20:J20"/>
    <mergeCell ref="A1:O1"/>
    <mergeCell ref="A3:O3"/>
    <mergeCell ref="B10:C10"/>
    <mergeCell ref="A12:A13"/>
    <mergeCell ref="B12:B13"/>
    <mergeCell ref="C12:C13"/>
    <mergeCell ref="D12:D13"/>
    <mergeCell ref="E12:J12"/>
    <mergeCell ref="C6:O6"/>
  </mergeCells>
  <phoneticPr fontId="0" type="noConversion"/>
  <printOptions horizontalCentered="1"/>
  <pageMargins left="0.19685039370078741" right="0.19685039370078741" top="0.59055118110236227" bottom="0.15748031496062992" header="0.19685039370078741" footer="0.27559055118110237"/>
  <pageSetup paperSize="9" scale="72" orientation="landscape" r:id="rId1"/>
  <headerFooter scaleWithDoc="0"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koptame</vt:lpstr>
      <vt:lpstr>kopsavilkums</vt:lpstr>
      <vt:lpstr>1</vt:lpstr>
      <vt:lpstr>2</vt:lpstr>
      <vt:lpstr>3</vt:lpstr>
      <vt:lpstr>Sheet1</vt:lpstr>
      <vt:lpstr>'1'!Print_Area</vt:lpstr>
      <vt:lpstr>'2'!Print_Area</vt:lpstr>
      <vt:lpstr>kopsavilkums!Print_Area</vt:lpstr>
      <vt:lpstr>koptame!Print_Area</vt:lpstr>
      <vt:lpstr>'1'!Print_Titles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Edgars_V.</dc:creator>
  <cp:lastModifiedBy>a</cp:lastModifiedBy>
  <cp:lastPrinted>2015-07-17T11:18:28Z</cp:lastPrinted>
  <dcterms:created xsi:type="dcterms:W3CDTF">2009-12-14T18:34:26Z</dcterms:created>
  <dcterms:modified xsi:type="dcterms:W3CDTF">2015-09-07T12:49:14Z</dcterms:modified>
</cp:coreProperties>
</file>