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45" windowHeight="11580" tabRatio="286" activeTab="0"/>
  </bookViews>
  <sheets>
    <sheet name="LU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ble">[0]!able</definedName>
    <definedName name="ads">[0]!ads</definedName>
    <definedName name="APPROVAL">#REF!</definedName>
    <definedName name="asd">[0]!asd</definedName>
    <definedName name="asdf">[0]!asdf</definedName>
    <definedName name="CAMPAIGN_PLAN">#REF!</definedName>
    <definedName name="_xlnm.Print_Area" localSheetId="0">'LU'!$A$4:$AR$57</definedName>
    <definedName name="EST_6S_TotalWF">#REF!</definedName>
    <definedName name="EST_BB_TotalMF">#REF!</definedName>
    <definedName name="EST_EURexch">#REF!</definedName>
    <definedName name="EST_LB_TotalMF">#REF!</definedName>
    <definedName name="ESTBB_ADVOffer">#REF!</definedName>
    <definedName name="ESTBB_AGOffer">#REF!</definedName>
    <definedName name="ESTLB_ADVOffer">#REF!</definedName>
    <definedName name="ESTLB_AGOffer">#REF!</definedName>
    <definedName name="ESTS6_ADVOffer">#REF!</definedName>
    <definedName name="ESTS6_AGOffer">#REF!</definedName>
    <definedName name="ewfsdaf">[0]!ewfsdaf</definedName>
    <definedName name="fghf">[0]!fghf</definedName>
    <definedName name="fst_year_monday">'[2]Planned raitings'!$A$6</definedName>
    <definedName name="g">[0]!g</definedName>
    <definedName name="garumsA">#REF!</definedName>
    <definedName name="garumsB">#REF!</definedName>
    <definedName name="garumsC">#REF!</definedName>
    <definedName name="garumsD">#REF!</definedName>
    <definedName name="garumsE">#REF!</definedName>
    <definedName name="hh">[0]!hh</definedName>
    <definedName name="hhh">[0]!hhh</definedName>
    <definedName name="i">[0]!i</definedName>
    <definedName name="Inter_datasheet">#REF!</definedName>
    <definedName name="j">[0]!j</definedName>
    <definedName name="LT_EURexch">#REF!</definedName>
    <definedName name="LT6S_offer">#REF!</definedName>
    <definedName name="LT6S_print">#REF!</definedName>
    <definedName name="LT6S_TotalWF">#REF!</definedName>
    <definedName name="LTBB_offer">#REF!</definedName>
    <definedName name="LTBB_print">#REF!</definedName>
    <definedName name="LTBB_TotalMF">#REF!</definedName>
    <definedName name="LTCOL_offer">#REF!</definedName>
    <definedName name="LTCOL_print">#REF!</definedName>
    <definedName name="LTCOL_TotalWF">#REF!</definedName>
    <definedName name="LTPL_offer">#REF!</definedName>
    <definedName name="LTPL_print">#REF!</definedName>
    <definedName name="LTPL_TotalWF">#REF!</definedName>
    <definedName name="LV_EURexch">'[4]pied. Rīgā'!#REF!</definedName>
    <definedName name="LV_TotalMF">'[4]pied. Rīgā'!#REF!</definedName>
    <definedName name="LV_TotalWF">'[4]pied. Rīgā'!#REF!</definedName>
    <definedName name="LVBB_ADVOffer">'[4]pied. Rīgā'!#REF!</definedName>
    <definedName name="LVBB_AGOffer">'[4]pied. Rīgā'!#REF!</definedName>
    <definedName name="myyk1">[0]!myyk1</definedName>
    <definedName name="myyk2">[0]!myyk2</definedName>
    <definedName name="myyk3">[0]!myyk3</definedName>
    <definedName name="myyk4">[0]!myyk4</definedName>
    <definedName name="OnePlusOne_datasheet">#REF!</definedName>
    <definedName name="ostuale2">[0]!ostuale2</definedName>
    <definedName name="PLAN">#REF!</definedName>
    <definedName name="q">[0]!q</definedName>
    <definedName name="rate">[0]!rate</definedName>
    <definedName name="sadf">[0]!sadf</definedName>
    <definedName name="sdf">[0]!sdf</definedName>
    <definedName name="sdfg">[0]!sdfg</definedName>
    <definedName name="sdzf">[0]!sdzf</definedName>
    <definedName name="startwiz">[0]!startwiz</definedName>
    <definedName name="taeg">[0]!taeg</definedName>
    <definedName name="teenproarve">[0]!teenproarve</definedName>
    <definedName name="uueltfirmalt">[0]!uueltfirmalt</definedName>
    <definedName name="uush2">[0]!uush2</definedName>
    <definedName name="uushange2">[0]!uushange2</definedName>
    <definedName name="uusklient">[0]!uusklient</definedName>
    <definedName name="uusprojekt">[0]!uusprojekt</definedName>
    <definedName name="var">[0]!var</definedName>
    <definedName name="w">[0]!w</definedName>
  </definedNames>
  <calcPr fullCalcOnLoad="1"/>
</workbook>
</file>

<file path=xl/sharedStrings.xml><?xml version="1.0" encoding="utf-8"?>
<sst xmlns="http://schemas.openxmlformats.org/spreadsheetml/2006/main" count="153" uniqueCount="143">
  <si>
    <t>Medijs</t>
  </si>
  <si>
    <t>Formāts</t>
  </si>
  <si>
    <t>Cenas atlaide, %</t>
  </si>
  <si>
    <t>Mediju bruto izmaksas</t>
  </si>
  <si>
    <t>Mediju net net izmaksas</t>
  </si>
  <si>
    <t>Vienības</t>
  </si>
  <si>
    <t>Kopā</t>
  </si>
  <si>
    <t>Mediju cenas atlaides</t>
  </si>
  <si>
    <t>Inbox.lv</t>
  </si>
  <si>
    <t>Draugiem.lv</t>
  </si>
  <si>
    <t>impresijas</t>
  </si>
  <si>
    <t>kliki</t>
  </si>
  <si>
    <t>Internets</t>
  </si>
  <si>
    <t>Spoki.lv</t>
  </si>
  <si>
    <t>Tvnet.lv/Rus.tvnet.lv</t>
  </si>
  <si>
    <t>Spotify</t>
  </si>
  <si>
    <t>Tvplay.lv</t>
  </si>
  <si>
    <t>Youtube.com</t>
  </si>
  <si>
    <t>Facebook.com</t>
  </si>
  <si>
    <t>InText ad network</t>
  </si>
  <si>
    <t>Google AdWords</t>
  </si>
  <si>
    <t>Google AdMob</t>
  </si>
  <si>
    <t>Piezīmes</t>
  </si>
  <si>
    <t>RTB Ad network</t>
  </si>
  <si>
    <t>adQuota</t>
  </si>
  <si>
    <t>Baneris, 980x120, profila lapas, mērķējot uz auditoriju visi 16-35</t>
  </si>
  <si>
    <t>Lidojošais, 770x400</t>
  </si>
  <si>
    <t>Galeriju brandings, 1000x150+1400x600(jpg)+990x500(jpg)</t>
  </si>
  <si>
    <t>Baneris visās lapās, 728x90, 300x250, 160x600, 250x250, 468x60</t>
  </si>
  <si>
    <t>15 vai 30 sekunžu klips dziesmu starplaikos un baneris (cover picture) 640x640 pix, mērķējot uz auditoriju visi 18 - 35</t>
  </si>
  <si>
    <t xml:space="preserve">Baneris mobilajās lapās, 320x320 </t>
  </si>
  <si>
    <t>Kategorijas baneru izvietojumam - Business, Careers, Education, Hobbies &amp; Interests, Law, Government &amp; Politics, News, Personal Finance, Society, Science, Technology &amp; Computing.</t>
  </si>
  <si>
    <t>20 sekunžu reklāmas video pirms video</t>
  </si>
  <si>
    <t>20 sekunžu reklāmas video pirms un starp raidījumiem dažādos raidījumos</t>
  </si>
  <si>
    <t>Mērķēta reklāma uz auditoriju visi 16 - 35, TXT + JPG</t>
  </si>
  <si>
    <t>Ar peles kursoru aktivizēta reklāma reklāmdevējam piemērotu atslēgas vārdu izvēle, 260x110+260x110</t>
  </si>
  <si>
    <t>Atslēgas vārdi meklētājā (1. - 3. maksas pozīcija)</t>
  </si>
  <si>
    <t>Mobilā reklāma dažādās lapās</t>
  </si>
  <si>
    <t>7 dienas</t>
  </si>
  <si>
    <t>22400 skatījumi</t>
  </si>
  <si>
    <t>Prese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</si>
  <si>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</si>
  <si>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</si>
  <si>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</si>
  <si>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</si>
  <si>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</si>
  <si>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</si>
  <si>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</si>
  <si>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</si>
  <si>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</si>
  <si>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</si>
  <si>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</si>
  <si>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</si>
  <si>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</si>
  <si>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</si>
  <si>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</si>
  <si>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</si>
  <si>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</si>
  <si>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</si>
  <si>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</si>
  <si>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</si>
  <si>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</si>
  <si>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</si>
  <si>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</si>
  <si>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</si>
  <si>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</si>
  <si>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</si>
  <si>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</si>
  <si>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</si>
  <si>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Ieva</t>
  </si>
  <si>
    <t>Ilustrētā Pasaules Vēsture</t>
  </si>
  <si>
    <t>Ilustrētā Zinātne</t>
  </si>
  <si>
    <t>Sestdiena</t>
  </si>
  <si>
    <t>Ir</t>
  </si>
  <si>
    <t>Latvijas Avīze/Izglītība</t>
  </si>
  <si>
    <t>Diena/Izglītība</t>
  </si>
  <si>
    <t>MK Latvija (rus)</t>
  </si>
  <si>
    <t>1/2 A4 horizontāls (19,00 x13,50) krāsains</t>
  </si>
  <si>
    <t>1/2 A4horizontāls (20,50x13,50) krāsains</t>
  </si>
  <si>
    <t>1/2 A4 A4horizontāls (20,50x13,50) krāsains</t>
  </si>
  <si>
    <t>1/2 A4A4horizontāls (20,00x114,30) krāsains</t>
  </si>
  <si>
    <t>1/2 A3 horizontāls (25,40x18,20), krāsains</t>
  </si>
  <si>
    <t>1/2 A3 horizontāls (25,30x17,50), krāsains</t>
  </si>
  <si>
    <t>1/2 A3 horizontāls (25,50x18,00), krāsains</t>
  </si>
  <si>
    <t>Izvietojumu skaits</t>
  </si>
  <si>
    <t>27.05.</t>
  </si>
  <si>
    <t>28.05.</t>
  </si>
  <si>
    <t>10.06.</t>
  </si>
  <si>
    <t>17.06.</t>
  </si>
  <si>
    <t>12.06.</t>
  </si>
  <si>
    <t>18.06.</t>
  </si>
  <si>
    <t>6.08.</t>
  </si>
  <si>
    <t>09.06.</t>
  </si>
  <si>
    <t>5.08.</t>
  </si>
  <si>
    <t>Kino</t>
  </si>
  <si>
    <t>Citadele</t>
  </si>
  <si>
    <t>Cinamon</t>
  </si>
  <si>
    <t>Multikino</t>
  </si>
  <si>
    <t>Filmas: A Royal Night Out; Pitch Perfect 2;Tomorrowland; Spy; San Andreas; Insidious: Chapter 3; Jurassic World; Entourage; The Transporter Refueled; Get Hard</t>
  </si>
  <si>
    <t>30 sekunžu video uz ekrāna pirms filmas</t>
  </si>
  <si>
    <t>Plānotais kontaktu skaits:</t>
  </si>
  <si>
    <t>29.05.- 18.06. + 26.06. - 02.07.2015.</t>
  </si>
  <si>
    <t>Pirkšanas vienība</t>
  </si>
  <si>
    <t>Kampaņas rādīāju apkopojums uz auditoriju</t>
  </si>
  <si>
    <t>Auditorija: Visi 16-35</t>
  </si>
  <si>
    <t>PVN 21%</t>
  </si>
  <si>
    <t>Plānojums: 11 darba dienas, 6 brīvdienas</t>
  </si>
  <si>
    <t>3. puses baneru servēšana</t>
  </si>
  <si>
    <t>3.puses servēšanas pakalpojums nepieciešams izvietojumiem portālos Draugiem.lv, inbox.lv, spoki.lv, tvnet.lv/rus/tvnet/lv, AdQuota un Tvplay.lv</t>
  </si>
  <si>
    <t>W50</t>
  </si>
  <si>
    <t>W51</t>
  </si>
  <si>
    <t>W52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</si>
  <si>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</si>
  <si>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</si>
  <si>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</si>
  <si>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</si>
  <si>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</si>
  <si>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</si>
  <si>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</si>
  <si>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</si>
  <si>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Plānojums: 8 darba dienas, 3 brīvdienas</t>
  </si>
  <si>
    <t>Plānojums: 16 darba dienas, 4 brīvdienas</t>
  </si>
  <si>
    <t>Reach, 000</t>
  </si>
  <si>
    <t>Reach, %</t>
  </si>
  <si>
    <t>Gigabaneris Peldošais, 980x90+500x330, pasta kastē, mērķējot uz audotiriju visi 16 - 35</t>
  </si>
  <si>
    <t>Citi rādītāji           (precizēti pie formāta)</t>
  </si>
  <si>
    <t>Vienam unikālajam lietotājam ne vairāk kā 2 reizes kampaņas laikā portālos  TvNet LV/RU (TOP vai MID), Apollo LV/RU (TOP), Db LV (TOP), Diena LV (TOP), La LV (TOP), Nra LV (TOP), 1188 LV (TOP), Lidosta Rīga WiFi LV/RU (TOP), Sportacentrs LV (TOP), KasJauns LV (TOP), Sejas LV (TOP), Vesti RU (TOP), Reklama LV/RU (TOP), Subbota RU (MID), Spoki LV (MID), Receptes LV (TOP), Gorod LV/RU (TOP), Liepajniekiem LV (TOP), Staburags LV (TOP), Aluksniesiem LV (TOP), Bauskasdzive LV (TOP), Dzirkstele LV (TOP), Zz LV (TOP), Rekurzeme LV (TOP), Ziemellatvija LV (TOP), Uzdevumi LV</t>
  </si>
  <si>
    <t>Vienam unikālajam lietotājam ne vairāk kā 2 x kampaņas laikā</t>
  </si>
  <si>
    <t xml:space="preserve">Skatījums - ne mazāk kā 20 sekundes </t>
  </si>
  <si>
    <t xml:space="preserve">3.pielikums
TEHNISKĀ SPECIFIKĀCIJA, TEHNISKAIS UN FINANŠU PIEDĀVĀJUMS
LU organizētā iepirkuma 
„Reklāmas izvietošanas pakalpojumi 
Latvijas Universitātes vajadzībām”
 (iepirkuma identifikācijas Nr.LU 2015/29_I) nolikumam 
</t>
  </si>
  <si>
    <t>PRETENDENTA APLIECINĀJUMS:</t>
  </si>
  <si>
    <t>apliecinām, ka:</t>
  </si>
  <si>
    <t>1) Tehniskajā specifikācijā norādītās Pasūtītāja prasības ir saprotamas;</t>
  </si>
  <si>
    <t>2) piedāvājam sniegt pakalpojumu saskaņā ar Tehniskajā specifikācijā noteikto darba apjomu un apņemamies izpildīt visas Pasūtītāja noteiktās tehniskās prasības gadījumā, ja mums tiks piešķirtas tiesības slēgt Iepirkuma Līgumu;</t>
  </si>
  <si>
    <t xml:space="preserve">3) Finanšu piedāvājumā norādītā cena un atlaides būs spēkā visā Līguma izpildes laikā. </t>
  </si>
  <si>
    <t>_________________________                _________________                    ___________________</t>
  </si>
  <si>
    <t xml:space="preserve">       </t>
  </si>
  <si>
    <t>___________________2015.gada ___.________________</t>
  </si>
  <si>
    <t>/sastādīšanas vieta/</t>
  </si>
  <si>
    <t>Kopējā cena bez PVN</t>
  </si>
  <si>
    <t>Kopējā cena ar PVN</t>
  </si>
  <si>
    <t xml:space="preserve">   /vārds, uzvārds/                                        /amats/                                        /paraksts/              </t>
  </si>
  <si>
    <t>Kopējā bruto cena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</si>
</sst>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_-* #,##0_-;\-* #,##0_-;_-* &quot;-&quot;??_-;_-@_-"/>
    <numFmt numFmtId="170" formatCode="_-[$€]* #,##0.00_-;\-[$€]* #,##0.00_-;_-[$€]* &quot;-&quot;??_-;_-@_-"/>
    <numFmt numFmtId="171" formatCode="&quot;$&quot;#,##0"/>
    <numFmt numFmtId="172" formatCode="[$-409]d\-mmm;@"/>
    <numFmt numFmtId="173" formatCode="[$-409]d\-mmm\-yy;@"/>
    <numFmt numFmtId="174" formatCode="#,##0;\-#,##0;&quot;-&quot;"/>
    <numFmt numFmtId="175" formatCode="000"/>
    <numFmt numFmtId="176" formatCode="#,##0.00_ ;\-#,##0.00\ "/>
    <numFmt numFmtId="177" formatCode="0.0000%"/>
    <numFmt numFmtId="178" formatCode="_(* #,##0.00_);_(* \(#,##0.00\);_(* &quot;n/a&quot;??_);_(@_)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_-* #,##0\ _z_ł_-;\-* #,##0\ _z_ł_-;_-* &quot;-&quot;\ _z_ł_-;_-@_-"/>
    <numFmt numFmtId="182" formatCode="_-* #,##0.00\ _z_ł_-;\-* #,##0.00\ _z_ł_-;_-* &quot;-&quot;??\ _z_ł_-;_-@_-"/>
    <numFmt numFmtId="183" formatCode="_-* &quot;#&quot;\,&quot;#&quot;&quot;#&quot;0.00\ &quot;DM&quot;_-;\-* &quot;#&quot;\,&quot;#&quot;&quot;#&quot;0.00\ &quot;DM&quot;_-;_-* &quot;-&quot;??\ &quot;DM&quot;_-;_-@_-"/>
    <numFmt numFmtId="184" formatCode="_-* #,##0.00_-;\-* #,##0.00_-;_-* &quot;-&quot;_-;_-@_-"/>
    <numFmt numFmtId="185" formatCode="#,##0.0,_);[Red]\(#,##0.0,\);&quot;-  &quot;"/>
    <numFmt numFmtId="186" formatCode="#,##0.0_-;#,##0.0\-"/>
    <numFmt numFmtId="187" formatCode="\ \ \ \ @"/>
    <numFmt numFmtId="188" formatCode="_-* #,##0\ &quot;zł&quot;_-;\-* #,##0\ &quot;zł&quot;_-;_-* &quot;-&quot;\ &quot;zł&quot;_-;_-@_-"/>
    <numFmt numFmtId="189" formatCode="_-* #,##0.00\ &quot;zł&quot;_-;\-* #,##0.00\ &quot;zł&quot;_-;_-* &quot;-&quot;??\ &quot;zł&quot;_-;_-@_-"/>
    <numFmt numFmtId="190" formatCode="&quot;Ls&quot;\ #,##0"/>
    <numFmt numFmtId="191" formatCode="[$€-426]\ #,##0.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8">
    <font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N Helvetica Narrow"/>
      <family val="2"/>
    </font>
    <font>
      <sz val="8"/>
      <name val="Helv"/>
      <family val="2"/>
    </font>
    <font>
      <sz val="6.5"/>
      <name val="Helv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Tahoma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4"/>
      <name val="Arial"/>
      <family val="2"/>
    </font>
    <font>
      <sz val="10"/>
      <name val="Arial CE"/>
      <family val="0"/>
    </font>
    <font>
      <sz val="10"/>
      <color indexed="8"/>
      <name val="MS Sans Serif"/>
      <family val="2"/>
    </font>
    <font>
      <sz val="12"/>
      <name val="Friz Quadrata"/>
      <family val="0"/>
    </font>
    <font>
      <sz val="8"/>
      <name val="Arial CE"/>
      <family val="2"/>
    </font>
    <font>
      <sz val="10"/>
      <name val="Helv"/>
      <family val="0"/>
    </font>
    <font>
      <b/>
      <sz val="12"/>
      <name val="Friz Quadrat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22"/>
      <color indexed="56"/>
      <name val="Calibri"/>
      <family val="2"/>
    </font>
    <font>
      <b/>
      <sz val="22"/>
      <color indexed="5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14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" borderId="0" applyNumberFormat="0" applyBorder="0" applyAlignment="0" applyProtection="0"/>
    <xf numFmtId="164" fontId="18" fillId="0" borderId="1" applyAlignment="0" applyProtection="0"/>
    <xf numFmtId="174" fontId="17" fillId="0" borderId="0" applyFill="0" applyBorder="0" applyAlignment="0">
      <protection/>
    </xf>
    <xf numFmtId="175" fontId="19" fillId="0" borderId="0" applyFill="0" applyBorder="0" applyAlignment="0">
      <protection/>
    </xf>
    <xf numFmtId="176" fontId="19" fillId="0" borderId="0" applyFill="0" applyBorder="0" applyAlignment="0">
      <protection/>
    </xf>
    <xf numFmtId="169" fontId="19" fillId="0" borderId="0" applyFill="0" applyBorder="0" applyAlignment="0">
      <protection/>
    </xf>
    <xf numFmtId="177" fontId="19" fillId="0" borderId="0" applyFill="0" applyBorder="0" applyAlignment="0">
      <protection/>
    </xf>
    <xf numFmtId="174" fontId="17" fillId="0" borderId="0" applyFill="0" applyBorder="0" applyAlignment="0">
      <protection/>
    </xf>
    <xf numFmtId="178" fontId="19" fillId="0" borderId="0" applyFill="0" applyBorder="0" applyAlignment="0">
      <protection/>
    </xf>
    <xf numFmtId="175" fontId="19" fillId="0" borderId="0" applyFill="0" applyBorder="0" applyAlignment="0">
      <protection/>
    </xf>
    <xf numFmtId="0" fontId="37" fillId="20" borderId="2" applyNumberFormat="0" applyAlignment="0" applyProtection="0"/>
    <xf numFmtId="0" fontId="38" fillId="21" borderId="3" applyNumberFormat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4" fontId="17" fillId="0" borderId="0" applyFill="0" applyBorder="0" applyAlignment="0">
      <protection/>
    </xf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4" fontId="22" fillId="0" borderId="0" applyFill="0" applyBorder="0" applyAlignment="0">
      <protection/>
    </xf>
    <xf numFmtId="175" fontId="19" fillId="0" borderId="0" applyFill="0" applyBorder="0" applyAlignment="0">
      <protection/>
    </xf>
    <xf numFmtId="174" fontId="22" fillId="0" borderId="0" applyFill="0" applyBorder="0" applyAlignment="0">
      <protection/>
    </xf>
    <xf numFmtId="178" fontId="19" fillId="0" borderId="0" applyFill="0" applyBorder="0" applyAlignment="0">
      <protection/>
    </xf>
    <xf numFmtId="175" fontId="19" fillId="0" borderId="0" applyFill="0" applyBorder="0" applyAlignment="0">
      <protection/>
    </xf>
    <xf numFmtId="170" fontId="0" fillId="0" borderId="0" applyFont="0" applyFill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38" fontId="15" fillId="20" borderId="0" applyNumberFormat="0" applyBorder="0" applyAlignment="0" applyProtection="0"/>
    <xf numFmtId="0" fontId="24" fillId="0" borderId="0">
      <alignment/>
      <protection/>
    </xf>
    <xf numFmtId="0" fontId="13" fillId="0" borderId="4" applyNumberFormat="0" applyAlignment="0" applyProtection="0"/>
    <xf numFmtId="0" fontId="13" fillId="0" borderId="5">
      <alignment horizontal="left" vertical="center"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7" borderId="2" applyNumberFormat="0" applyAlignment="0" applyProtection="0"/>
    <xf numFmtId="10" fontId="15" fillId="22" borderId="9" applyNumberFormat="0" applyBorder="0" applyAlignment="0" applyProtection="0"/>
    <xf numFmtId="0" fontId="2" fillId="0" borderId="0" applyNumberFormat="0" applyFill="0" applyBorder="0" applyAlignment="0" applyProtection="0"/>
    <xf numFmtId="174" fontId="25" fillId="0" borderId="0" applyFill="0" applyBorder="0" applyAlignment="0">
      <protection/>
    </xf>
    <xf numFmtId="175" fontId="19" fillId="0" borderId="0" applyFill="0" applyBorder="0" applyAlignment="0">
      <protection/>
    </xf>
    <xf numFmtId="174" fontId="25" fillId="0" borderId="0" applyFill="0" applyBorder="0" applyAlignment="0">
      <protection/>
    </xf>
    <xf numFmtId="178" fontId="19" fillId="0" borderId="0" applyFill="0" applyBorder="0" applyAlignment="0">
      <protection/>
    </xf>
    <xf numFmtId="175" fontId="19" fillId="0" borderId="0" applyFill="0" applyBorder="0" applyAlignment="0">
      <protection/>
    </xf>
    <xf numFmtId="0" fontId="45" fillId="0" borderId="10" applyNumberFormat="0" applyFill="0" applyAlignment="0" applyProtection="0"/>
    <xf numFmtId="183" fontId="26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185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2" borderId="11" applyNumberFormat="0" applyFont="0" applyAlignment="0" applyProtection="0"/>
    <xf numFmtId="0" fontId="47" fillId="20" borderId="12" applyNumberFormat="0" applyAlignment="0" applyProtection="0"/>
    <xf numFmtId="9" fontId="28" fillId="0" borderId="0">
      <alignment/>
      <protection/>
    </xf>
    <xf numFmtId="17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11" fillId="0" borderId="0" applyFill="0" applyBorder="0" applyAlignment="0">
      <protection/>
    </xf>
    <xf numFmtId="175" fontId="19" fillId="0" borderId="0" applyFill="0" applyBorder="0" applyAlignment="0">
      <protection/>
    </xf>
    <xf numFmtId="174" fontId="11" fillId="0" borderId="0" applyFill="0" applyBorder="0" applyAlignment="0">
      <protection/>
    </xf>
    <xf numFmtId="178" fontId="19" fillId="0" borderId="0" applyFill="0" applyBorder="0" applyAlignment="0">
      <protection/>
    </xf>
    <xf numFmtId="175" fontId="19" fillId="0" borderId="0" applyFill="0" applyBorder="0" applyAlignment="0">
      <protection/>
    </xf>
    <xf numFmtId="9" fontId="0" fillId="0" borderId="0" applyFont="0" applyFill="0" applyBorder="0" applyAlignment="0" applyProtection="0"/>
    <xf numFmtId="0" fontId="29" fillId="0" borderId="0" applyNumberFormat="0" applyBorder="0">
      <alignment horizontal="left"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168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49" fontId="17" fillId="0" borderId="0" applyFill="0" applyBorder="0" applyAlignment="0">
      <protection/>
    </xf>
    <xf numFmtId="186" fontId="19" fillId="0" borderId="0" applyFill="0" applyBorder="0" applyAlignment="0">
      <protection/>
    </xf>
    <xf numFmtId="187" fontId="17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14" fillId="24" borderId="13">
      <alignment horizontal="center" vertical="center" wrapText="1"/>
      <protection/>
    </xf>
    <xf numFmtId="0" fontId="49" fillId="0" borderId="14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122" applyFont="1" applyAlignment="1">
      <alignment horizontal="center"/>
      <protection/>
    </xf>
    <xf numFmtId="0" fontId="7" fillId="0" borderId="0" xfId="122" applyFont="1">
      <alignment/>
      <protection/>
    </xf>
    <xf numFmtId="0" fontId="6" fillId="0" borderId="0" xfId="122" applyFont="1">
      <alignment/>
      <protection/>
    </xf>
    <xf numFmtId="0" fontId="6" fillId="0" borderId="15" xfId="122" applyFont="1" applyFill="1" applyBorder="1">
      <alignment/>
      <protection/>
    </xf>
    <xf numFmtId="0" fontId="6" fillId="0" borderId="0" xfId="122" applyFont="1" applyFill="1">
      <alignment/>
      <protection/>
    </xf>
    <xf numFmtId="0" fontId="6" fillId="0" borderId="16" xfId="122" applyFont="1" applyFill="1" applyBorder="1" applyAlignment="1">
      <alignment horizontal="center" vertical="center" wrapText="1"/>
      <protection/>
    </xf>
    <xf numFmtId="0" fontId="6" fillId="0" borderId="17" xfId="122" applyFont="1" applyFill="1" applyBorder="1" applyAlignment="1">
      <alignment horizontal="center"/>
      <protection/>
    </xf>
    <xf numFmtId="0" fontId="9" fillId="0" borderId="0" xfId="122" applyFont="1">
      <alignment/>
      <protection/>
    </xf>
    <xf numFmtId="0" fontId="6" fillId="0" borderId="0" xfId="122" applyFont="1" applyBorder="1" applyAlignment="1">
      <alignment horizontal="center"/>
      <protection/>
    </xf>
    <xf numFmtId="0" fontId="6" fillId="0" borderId="0" xfId="122" applyFont="1" applyFill="1" applyBorder="1" applyAlignment="1">
      <alignment horizontal="center"/>
      <protection/>
    </xf>
    <xf numFmtId="165" fontId="6" fillId="0" borderId="0" xfId="59" applyFont="1" applyAlignment="1">
      <alignment horizontal="center"/>
    </xf>
    <xf numFmtId="0" fontId="10" fillId="0" borderId="0" xfId="124" applyFont="1" applyFill="1" applyBorder="1" applyAlignment="1">
      <alignment horizontal="left" vertical="center"/>
      <protection/>
    </xf>
    <xf numFmtId="0" fontId="9" fillId="0" borderId="0" xfId="122" applyFont="1" applyBorder="1" applyAlignment="1">
      <alignment horizontal="left"/>
      <protection/>
    </xf>
    <xf numFmtId="0" fontId="6" fillId="25" borderId="0" xfId="122" applyFont="1" applyFill="1" applyBorder="1">
      <alignment/>
      <protection/>
    </xf>
    <xf numFmtId="0" fontId="6" fillId="0" borderId="18" xfId="122" applyFont="1" applyFill="1" applyBorder="1">
      <alignment/>
      <protection/>
    </xf>
    <xf numFmtId="171" fontId="6" fillId="0" borderId="0" xfId="59" applyNumberFormat="1" applyFont="1" applyAlignment="1">
      <alignment/>
    </xf>
    <xf numFmtId="171" fontId="6" fillId="0" borderId="16" xfId="122" applyNumberFormat="1" applyFont="1" applyFill="1" applyBorder="1" applyAlignment="1">
      <alignment horizontal="center"/>
      <protection/>
    </xf>
    <xf numFmtId="171" fontId="6" fillId="0" borderId="16" xfId="73" applyNumberFormat="1" applyFont="1" applyFill="1" applyBorder="1" applyAlignment="1">
      <alignment horizontal="center" vertical="center"/>
    </xf>
    <xf numFmtId="171" fontId="6" fillId="0" borderId="16" xfId="122" applyNumberFormat="1" applyFont="1" applyFill="1" applyBorder="1" applyAlignment="1">
      <alignment horizontal="center" vertical="center" wrapText="1"/>
      <protection/>
    </xf>
    <xf numFmtId="171" fontId="6" fillId="0" borderId="0" xfId="122" applyNumberFormat="1" applyFont="1" applyAlignment="1">
      <alignment horizontal="center"/>
      <protection/>
    </xf>
    <xf numFmtId="171" fontId="7" fillId="0" borderId="19" xfId="41" applyNumberFormat="1" applyFont="1" applyFill="1" applyBorder="1" applyAlignment="1">
      <alignment horizontal="center"/>
    </xf>
    <xf numFmtId="171" fontId="10" fillId="0" borderId="0" xfId="124" applyNumberFormat="1" applyFont="1" applyFill="1" applyBorder="1" applyAlignment="1">
      <alignment horizontal="center" vertical="center"/>
      <protection/>
    </xf>
    <xf numFmtId="171" fontId="6" fillId="0" borderId="0" xfId="119" applyNumberFormat="1" applyFont="1" applyFill="1" applyBorder="1" applyAlignment="1">
      <alignment horizontal="center"/>
    </xf>
    <xf numFmtId="171" fontId="6" fillId="0" borderId="0" xfId="59" applyNumberFormat="1" applyFont="1" applyFill="1" applyBorder="1" applyAlignment="1">
      <alignment/>
    </xf>
    <xf numFmtId="0" fontId="12" fillId="0" borderId="0" xfId="122" applyFont="1" applyFill="1">
      <alignment/>
      <protection/>
    </xf>
    <xf numFmtId="172" fontId="6" fillId="0" borderId="0" xfId="122" applyNumberFormat="1" applyFont="1">
      <alignment/>
      <protection/>
    </xf>
    <xf numFmtId="172" fontId="6" fillId="0" borderId="16" xfId="122" applyNumberFormat="1" applyFont="1" applyFill="1" applyBorder="1">
      <alignment/>
      <protection/>
    </xf>
    <xf numFmtId="172" fontId="6" fillId="0" borderId="19" xfId="122" applyNumberFormat="1" applyFont="1" applyFill="1" applyBorder="1">
      <alignment/>
      <protection/>
    </xf>
    <xf numFmtId="172" fontId="6" fillId="0" borderId="0" xfId="122" applyNumberFormat="1" applyFont="1" applyFill="1">
      <alignment/>
      <protection/>
    </xf>
    <xf numFmtId="172" fontId="6" fillId="0" borderId="20" xfId="122" applyNumberFormat="1" applyFont="1" applyFill="1" applyBorder="1">
      <alignment/>
      <protection/>
    </xf>
    <xf numFmtId="173" fontId="12" fillId="0" borderId="16" xfId="122" applyNumberFormat="1" applyFont="1" applyFill="1" applyBorder="1" applyAlignment="1">
      <alignment horizontal="center"/>
      <protection/>
    </xf>
    <xf numFmtId="0" fontId="8" fillId="0" borderId="16" xfId="122" applyFont="1" applyBorder="1" applyAlignment="1">
      <alignment horizontal="left" vertical="center" wrapText="1"/>
      <protection/>
    </xf>
    <xf numFmtId="3" fontId="6" fillId="0" borderId="21" xfId="122" applyNumberFormat="1" applyFont="1" applyFill="1" applyBorder="1" applyAlignment="1">
      <alignment horizontal="center"/>
      <protection/>
    </xf>
    <xf numFmtId="0" fontId="6" fillId="0" borderId="21" xfId="122" applyFont="1" applyFill="1" applyBorder="1" applyAlignment="1">
      <alignment horizontal="center" vertical="center" wrapText="1"/>
      <protection/>
    </xf>
    <xf numFmtId="3" fontId="6" fillId="0" borderId="20" xfId="122" applyNumberFormat="1" applyFont="1" applyFill="1" applyBorder="1" applyAlignment="1">
      <alignment horizontal="center"/>
      <protection/>
    </xf>
    <xf numFmtId="0" fontId="7" fillId="0" borderId="22" xfId="122" applyFont="1" applyFill="1" applyBorder="1" applyAlignment="1">
      <alignment horizontal="left"/>
      <protection/>
    </xf>
    <xf numFmtId="0" fontId="7" fillId="0" borderId="5" xfId="122" applyFont="1" applyFill="1" applyBorder="1" applyAlignment="1">
      <alignment horizontal="left"/>
      <protection/>
    </xf>
    <xf numFmtId="42" fontId="6" fillId="0" borderId="20" xfId="59" applyNumberFormat="1" applyFont="1" applyFill="1" applyBorder="1" applyAlignment="1">
      <alignment horizontal="center"/>
    </xf>
    <xf numFmtId="0" fontId="6" fillId="0" borderId="23" xfId="122" applyFont="1" applyFill="1" applyBorder="1">
      <alignment/>
      <protection/>
    </xf>
    <xf numFmtId="172" fontId="6" fillId="0" borderId="21" xfId="122" applyNumberFormat="1" applyFont="1" applyFill="1" applyBorder="1">
      <alignment/>
      <protection/>
    </xf>
    <xf numFmtId="172" fontId="6" fillId="0" borderId="17" xfId="122" applyNumberFormat="1" applyFont="1" applyFill="1" applyBorder="1">
      <alignment/>
      <protection/>
    </xf>
    <xf numFmtId="0" fontId="6" fillId="0" borderId="1" xfId="122" applyFont="1" applyFill="1" applyBorder="1" applyAlignment="1">
      <alignment horizontal="left"/>
      <protection/>
    </xf>
    <xf numFmtId="42" fontId="6" fillId="0" borderId="0" xfId="59" applyNumberFormat="1" applyFont="1" applyFill="1" applyBorder="1" applyAlignment="1">
      <alignment horizontal="center"/>
    </xf>
    <xf numFmtId="42" fontId="6" fillId="0" borderId="0" xfId="73" applyNumberFormat="1" applyFont="1" applyFill="1" applyBorder="1" applyAlignment="1">
      <alignment horizontal="center" vertical="center"/>
    </xf>
    <xf numFmtId="42" fontId="12" fillId="0" borderId="0" xfId="73" applyNumberFormat="1" applyFont="1" applyFill="1" applyBorder="1" applyAlignment="1">
      <alignment horizontal="center"/>
    </xf>
    <xf numFmtId="190" fontId="7" fillId="0" borderId="0" xfId="73" applyNumberFormat="1" applyFont="1" applyFill="1" applyBorder="1" applyAlignment="1">
      <alignment horizontal="right"/>
    </xf>
    <xf numFmtId="0" fontId="7" fillId="25" borderId="22" xfId="122" applyFont="1" applyFill="1" applyBorder="1" applyAlignment="1">
      <alignment horizontal="left"/>
      <protection/>
    </xf>
    <xf numFmtId="0" fontId="7" fillId="25" borderId="5" xfId="122" applyFont="1" applyFill="1" applyBorder="1" applyAlignment="1">
      <alignment horizontal="left"/>
      <protection/>
    </xf>
    <xf numFmtId="190" fontId="7" fillId="25" borderId="0" xfId="73" applyNumberFormat="1" applyFont="1" applyFill="1" applyBorder="1" applyAlignment="1">
      <alignment horizontal="right"/>
    </xf>
    <xf numFmtId="0" fontId="6" fillId="25" borderId="0" xfId="122" applyFont="1" applyFill="1">
      <alignment/>
      <protection/>
    </xf>
    <xf numFmtId="172" fontId="6" fillId="25" borderId="0" xfId="122" applyNumberFormat="1" applyFont="1" applyFill="1">
      <alignment/>
      <protection/>
    </xf>
    <xf numFmtId="171" fontId="6" fillId="25" borderId="0" xfId="122" applyNumberFormat="1" applyFont="1" applyFill="1" applyBorder="1" applyAlignment="1">
      <alignment horizontal="center"/>
      <protection/>
    </xf>
    <xf numFmtId="171" fontId="10" fillId="25" borderId="0" xfId="124" applyNumberFormat="1" applyFont="1" applyFill="1" applyBorder="1" applyAlignment="1">
      <alignment horizontal="center" vertical="center"/>
      <protection/>
    </xf>
    <xf numFmtId="0" fontId="51" fillId="21" borderId="9" xfId="104" applyFont="1" applyFill="1" applyBorder="1" applyAlignment="1">
      <alignment horizontal="center" vertical="top"/>
      <protection/>
    </xf>
    <xf numFmtId="3" fontId="7" fillId="21" borderId="16" xfId="122" applyNumberFormat="1" applyFont="1" applyFill="1" applyBorder="1" applyAlignment="1">
      <alignment horizontal="left" vertical="center"/>
      <protection/>
    </xf>
    <xf numFmtId="3" fontId="7" fillId="21" borderId="21" xfId="73" applyNumberFormat="1" applyFont="1" applyFill="1" applyBorder="1" applyAlignment="1">
      <alignment horizontal="center" vertical="center"/>
    </xf>
    <xf numFmtId="171" fontId="7" fillId="21" borderId="16" xfId="73" applyNumberFormat="1" applyFont="1" applyFill="1" applyBorder="1" applyAlignment="1">
      <alignment horizontal="center" vertical="center"/>
    </xf>
    <xf numFmtId="0" fontId="7" fillId="21" borderId="21" xfId="73" applyNumberFormat="1" applyFont="1" applyFill="1" applyBorder="1" applyAlignment="1">
      <alignment horizontal="center" vertical="center"/>
    </xf>
    <xf numFmtId="0" fontId="7" fillId="21" borderId="22" xfId="122" applyFont="1" applyFill="1" applyBorder="1" applyAlignment="1">
      <alignment/>
      <protection/>
    </xf>
    <xf numFmtId="0" fontId="7" fillId="21" borderId="5" xfId="122" applyFont="1" applyFill="1" applyBorder="1" applyAlignment="1">
      <alignment/>
      <protection/>
    </xf>
    <xf numFmtId="42" fontId="6" fillId="0" borderId="24" xfId="59" applyNumberFormat="1" applyFont="1" applyFill="1" applyBorder="1" applyAlignment="1">
      <alignment horizontal="center"/>
    </xf>
    <xf numFmtId="42" fontId="6" fillId="0" borderId="25" xfId="73" applyNumberFormat="1" applyFont="1" applyFill="1" applyBorder="1" applyAlignment="1">
      <alignment horizontal="center" vertical="center"/>
    </xf>
    <xf numFmtId="191" fontId="6" fillId="0" borderId="16" xfId="73" applyNumberFormat="1" applyFont="1" applyFill="1" applyBorder="1" applyAlignment="1">
      <alignment horizontal="center" vertical="center"/>
    </xf>
    <xf numFmtId="191" fontId="7" fillId="21" borderId="16" xfId="73" applyNumberFormat="1" applyFont="1" applyFill="1" applyBorder="1" applyAlignment="1">
      <alignment horizontal="center" vertical="center"/>
    </xf>
    <xf numFmtId="191" fontId="7" fillId="25" borderId="9" xfId="73" applyNumberFormat="1" applyFont="1" applyFill="1" applyBorder="1" applyAlignment="1">
      <alignment/>
    </xf>
    <xf numFmtId="191" fontId="7" fillId="0" borderId="19" xfId="73" applyNumberFormat="1" applyFont="1" applyFill="1" applyBorder="1" applyAlignment="1">
      <alignment horizontal="right"/>
    </xf>
    <xf numFmtId="191" fontId="7" fillId="0" borderId="9" xfId="73" applyNumberFormat="1" applyFont="1" applyFill="1" applyBorder="1" applyAlignment="1">
      <alignment horizontal="right"/>
    </xf>
    <xf numFmtId="191" fontId="7" fillId="21" borderId="9" xfId="73" applyNumberFormat="1" applyFont="1" applyFill="1" applyBorder="1" applyAlignment="1">
      <alignment horizontal="right"/>
    </xf>
    <xf numFmtId="191" fontId="6" fillId="0" borderId="0" xfId="122" applyNumberFormat="1" applyFont="1" applyFill="1" applyBorder="1" applyAlignment="1">
      <alignment horizontal="center"/>
      <protection/>
    </xf>
    <xf numFmtId="0" fontId="6" fillId="0" borderId="0" xfId="122" applyFont="1" applyFill="1" applyAlignment="1">
      <alignment wrapText="1"/>
      <protection/>
    </xf>
    <xf numFmtId="172" fontId="6" fillId="0" borderId="16" xfId="122" applyNumberFormat="1" applyFont="1" applyFill="1" applyBorder="1" applyAlignment="1">
      <alignment wrapText="1"/>
      <protection/>
    </xf>
    <xf numFmtId="0" fontId="8" fillId="0" borderId="15" xfId="122" applyFont="1" applyBorder="1" applyAlignment="1">
      <alignment horizontal="left" vertical="center" wrapText="1"/>
      <protection/>
    </xf>
    <xf numFmtId="0" fontId="7" fillId="21" borderId="0" xfId="73" applyNumberFormat="1" applyFont="1" applyFill="1" applyBorder="1" applyAlignment="1">
      <alignment horizontal="center" vertical="center"/>
    </xf>
    <xf numFmtId="3" fontId="7" fillId="21" borderId="16" xfId="73" applyNumberFormat="1" applyFont="1" applyFill="1" applyBorder="1" applyAlignment="1">
      <alignment horizontal="center" vertical="center"/>
    </xf>
    <xf numFmtId="0" fontId="7" fillId="21" borderId="16" xfId="73" applyNumberFormat="1" applyFont="1" applyFill="1" applyBorder="1" applyAlignment="1">
      <alignment horizontal="center" vertical="center"/>
    </xf>
    <xf numFmtId="42" fontId="7" fillId="21" borderId="0" xfId="73" applyNumberFormat="1" applyFont="1" applyFill="1" applyBorder="1" applyAlignment="1">
      <alignment horizontal="center" vertical="center"/>
    </xf>
    <xf numFmtId="3" fontId="34" fillId="20" borderId="15" xfId="122" applyNumberFormat="1" applyFont="1" applyFill="1" applyBorder="1" applyAlignment="1">
      <alignment horizontal="right"/>
      <protection/>
    </xf>
    <xf numFmtId="165" fontId="52" fillId="21" borderId="26" xfId="59" applyFont="1" applyFill="1" applyBorder="1" applyAlignment="1" applyProtection="1">
      <alignment horizontal="center" vertical="center" wrapText="1"/>
      <protection/>
    </xf>
    <xf numFmtId="165" fontId="52" fillId="21" borderId="17" xfId="59" applyFont="1" applyFill="1" applyBorder="1" applyAlignment="1" applyProtection="1">
      <alignment horizontal="center" vertical="center" wrapText="1"/>
      <protection/>
    </xf>
    <xf numFmtId="165" fontId="6" fillId="0" borderId="0" xfId="59" applyFont="1" applyFill="1" applyBorder="1" applyAlignment="1">
      <alignment horizontal="center"/>
    </xf>
    <xf numFmtId="0" fontId="6" fillId="0" borderId="1" xfId="122" applyFont="1" applyFill="1" applyBorder="1">
      <alignment/>
      <protection/>
    </xf>
    <xf numFmtId="0" fontId="51" fillId="21" borderId="22" xfId="104" applyFont="1" applyFill="1" applyBorder="1" applyAlignment="1">
      <alignment vertical="top"/>
      <protection/>
    </xf>
    <xf numFmtId="172" fontId="13" fillId="20" borderId="21" xfId="122" applyNumberFormat="1" applyFont="1" applyFill="1" applyBorder="1" applyAlignment="1">
      <alignment horizontal="left"/>
      <protection/>
    </xf>
    <xf numFmtId="42" fontId="6" fillId="0" borderId="1" xfId="59" applyNumberFormat="1" applyFont="1" applyFill="1" applyBorder="1" applyAlignment="1">
      <alignment horizontal="center"/>
    </xf>
    <xf numFmtId="0" fontId="7" fillId="0" borderId="16" xfId="122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wrapText="1"/>
    </xf>
    <xf numFmtId="0" fontId="6" fillId="20" borderId="16" xfId="0" applyFont="1" applyFill="1" applyBorder="1" applyAlignment="1">
      <alignment horizontal="center" wrapText="1"/>
    </xf>
    <xf numFmtId="173" fontId="7" fillId="20" borderId="21" xfId="122" applyNumberFormat="1" applyFont="1" applyFill="1" applyBorder="1" applyAlignment="1">
      <alignment horizontal="left" wrapText="1"/>
      <protection/>
    </xf>
    <xf numFmtId="3" fontId="7" fillId="20" borderId="15" xfId="122" applyNumberFormat="1" applyFont="1" applyFill="1" applyBorder="1" applyAlignment="1">
      <alignment wrapText="1"/>
      <protection/>
    </xf>
    <xf numFmtId="173" fontId="7" fillId="20" borderId="0" xfId="122" applyNumberFormat="1" applyFont="1" applyFill="1" applyBorder="1" applyAlignment="1">
      <alignment horizontal="right" wrapText="1"/>
      <protection/>
    </xf>
    <xf numFmtId="0" fontId="7" fillId="20" borderId="0" xfId="122" applyFont="1" applyFill="1" applyAlignment="1">
      <alignment horizontal="right" wrapText="1"/>
      <protection/>
    </xf>
    <xf numFmtId="0" fontId="7" fillId="20" borderId="15" xfId="122" applyFont="1" applyFill="1" applyBorder="1" applyAlignment="1">
      <alignment wrapText="1"/>
      <protection/>
    </xf>
    <xf numFmtId="0" fontId="6" fillId="25" borderId="16" xfId="0" applyFont="1" applyFill="1" applyBorder="1" applyAlignment="1">
      <alignment horizontal="center" wrapText="1"/>
    </xf>
    <xf numFmtId="1" fontId="6" fillId="25" borderId="0" xfId="0" applyNumberFormat="1" applyFont="1" applyFill="1" applyAlignment="1">
      <alignment horizontal="center"/>
    </xf>
    <xf numFmtId="1" fontId="6" fillId="25" borderId="16" xfId="0" applyNumberFormat="1" applyFont="1" applyFill="1" applyBorder="1" applyAlignment="1">
      <alignment horizontal="center"/>
    </xf>
    <xf numFmtId="191" fontId="6" fillId="20" borderId="16" xfId="73" applyNumberFormat="1" applyFont="1" applyFill="1" applyBorder="1" applyAlignment="1">
      <alignment horizontal="center"/>
    </xf>
    <xf numFmtId="9" fontId="6" fillId="20" borderId="16" xfId="119" applyFont="1" applyFill="1" applyBorder="1" applyAlignment="1">
      <alignment horizontal="center"/>
    </xf>
    <xf numFmtId="173" fontId="7" fillId="20" borderId="21" xfId="122" applyNumberFormat="1" applyFont="1" applyFill="1" applyBorder="1" applyAlignment="1">
      <alignment horizontal="right"/>
      <protection/>
    </xf>
    <xf numFmtId="0" fontId="7" fillId="20" borderId="15" xfId="122" applyFont="1" applyFill="1" applyBorder="1">
      <alignment/>
      <protection/>
    </xf>
    <xf numFmtId="191" fontId="6" fillId="25" borderId="16" xfId="73" applyNumberFormat="1" applyFont="1" applyFill="1" applyBorder="1" applyAlignment="1">
      <alignment horizontal="center"/>
    </xf>
    <xf numFmtId="9" fontId="6" fillId="25" borderId="16" xfId="119" applyFont="1" applyFill="1" applyBorder="1" applyAlignment="1">
      <alignment horizontal="center"/>
    </xf>
    <xf numFmtId="173" fontId="6" fillId="0" borderId="16" xfId="122" applyNumberFormat="1" applyFont="1" applyFill="1" applyBorder="1" applyAlignment="1">
      <alignment horizontal="center"/>
      <protection/>
    </xf>
    <xf numFmtId="0" fontId="7" fillId="20" borderId="15" xfId="122" applyFont="1" applyFill="1" applyBorder="1" applyAlignment="1">
      <alignment horizontal="right"/>
      <protection/>
    </xf>
    <xf numFmtId="3" fontId="6" fillId="0" borderId="16" xfId="122" applyNumberFormat="1" applyFont="1" applyFill="1" applyBorder="1" applyAlignment="1">
      <alignment horizontal="center"/>
      <protection/>
    </xf>
    <xf numFmtId="172" fontId="7" fillId="20" borderId="21" xfId="122" applyNumberFormat="1" applyFont="1" applyFill="1" applyBorder="1" applyAlignment="1">
      <alignment horizontal="left"/>
      <protection/>
    </xf>
    <xf numFmtId="2" fontId="6" fillId="0" borderId="16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20" borderId="0" xfId="122" applyFont="1" applyFill="1" applyAlignment="1">
      <alignment horizontal="right"/>
      <protection/>
    </xf>
    <xf numFmtId="173" fontId="7" fillId="0" borderId="16" xfId="122" applyNumberFormat="1" applyFont="1" applyFill="1" applyBorder="1" applyAlignment="1">
      <alignment horizontal="center"/>
      <protection/>
    </xf>
    <xf numFmtId="172" fontId="6" fillId="0" borderId="16" xfId="122" applyNumberFormat="1" applyFont="1" applyFill="1" applyBorder="1" applyAlignment="1">
      <alignment horizontal="center"/>
      <protection/>
    </xf>
    <xf numFmtId="172" fontId="6" fillId="0" borderId="21" xfId="122" applyNumberFormat="1" applyFont="1" applyFill="1" applyBorder="1" applyAlignment="1">
      <alignment horizontal="center"/>
      <protection/>
    </xf>
    <xf numFmtId="172" fontId="7" fillId="20" borderId="21" xfId="122" applyNumberFormat="1" applyFont="1" applyFill="1" applyBorder="1" applyAlignment="1">
      <alignment horizontal="right"/>
      <protection/>
    </xf>
    <xf numFmtId="0" fontId="6" fillId="25" borderId="5" xfId="0" applyFont="1" applyFill="1" applyBorder="1" applyAlignment="1">
      <alignment/>
    </xf>
    <xf numFmtId="0" fontId="6" fillId="25" borderId="2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21" borderId="5" xfId="0" applyFont="1" applyFill="1" applyBorder="1" applyAlignment="1">
      <alignment/>
    </xf>
    <xf numFmtId="0" fontId="6" fillId="21" borderId="27" xfId="0" applyFont="1" applyFill="1" applyBorder="1" applyAlignment="1">
      <alignment/>
    </xf>
    <xf numFmtId="0" fontId="54" fillId="0" borderId="0" xfId="0" applyFont="1" applyAlignment="1">
      <alignment horizontal="left" vertical="center" indent="4"/>
    </xf>
    <xf numFmtId="0" fontId="55" fillId="0" borderId="0" xfId="0" applyFont="1" applyAlignment="1">
      <alignment horizontal="left" vertical="center" indent="4"/>
    </xf>
    <xf numFmtId="173" fontId="6" fillId="0" borderId="16" xfId="122" applyNumberFormat="1" applyFont="1" applyFill="1" applyBorder="1" applyAlignment="1">
      <alignment wrapText="1"/>
      <protection/>
    </xf>
    <xf numFmtId="0" fontId="6" fillId="0" borderId="0" xfId="122" applyFont="1" applyFill="1" applyAlignment="1">
      <alignment/>
      <protection/>
    </xf>
    <xf numFmtId="0" fontId="6" fillId="20" borderId="16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91" fontId="6" fillId="20" borderId="16" xfId="73" applyNumberFormat="1" applyFont="1" applyFill="1" applyBorder="1" applyAlignment="1">
      <alignment horizontal="center" vertical="center" wrapText="1"/>
    </xf>
    <xf numFmtId="9" fontId="6" fillId="20" borderId="16" xfId="119" applyFont="1" applyFill="1" applyBorder="1" applyAlignment="1">
      <alignment horizontal="center" vertical="center" wrapText="1"/>
    </xf>
    <xf numFmtId="3" fontId="6" fillId="25" borderId="16" xfId="0" applyNumberFormat="1" applyFont="1" applyFill="1" applyBorder="1" applyAlignment="1">
      <alignment horizontal="center" vertical="center"/>
    </xf>
    <xf numFmtId="1" fontId="6" fillId="25" borderId="0" xfId="0" applyNumberFormat="1" applyFont="1" applyFill="1" applyAlignment="1">
      <alignment horizontal="center" vertical="center"/>
    </xf>
    <xf numFmtId="1" fontId="6" fillId="25" borderId="16" xfId="0" applyNumberFormat="1" applyFont="1" applyFill="1" applyBorder="1" applyAlignment="1">
      <alignment horizontal="center" vertical="center"/>
    </xf>
    <xf numFmtId="191" fontId="6" fillId="20" borderId="16" xfId="73" applyNumberFormat="1" applyFont="1" applyFill="1" applyBorder="1" applyAlignment="1">
      <alignment horizontal="center" vertical="center"/>
    </xf>
    <xf numFmtId="9" fontId="6" fillId="20" borderId="16" xfId="119" applyFont="1" applyFill="1" applyBorder="1" applyAlignment="1">
      <alignment horizontal="center" vertical="center"/>
    </xf>
    <xf numFmtId="42" fontId="53" fillId="25" borderId="0" xfId="73" applyNumberFormat="1" applyFont="1" applyFill="1" applyBorder="1" applyAlignment="1">
      <alignment horizontal="center" vertical="center" wrapText="1"/>
    </xf>
    <xf numFmtId="42" fontId="53" fillId="17" borderId="0" xfId="73" applyNumberFormat="1" applyFont="1" applyFill="1" applyBorder="1" applyAlignment="1">
      <alignment horizontal="center" vertical="center" wrapText="1"/>
    </xf>
    <xf numFmtId="42" fontId="53" fillId="25" borderId="0" xfId="73" applyNumberFormat="1" applyFont="1" applyFill="1" applyBorder="1" applyAlignment="1">
      <alignment horizontal="center" vertical="center"/>
    </xf>
    <xf numFmtId="171" fontId="53" fillId="0" borderId="0" xfId="73" applyNumberFormat="1" applyFont="1" applyFill="1" applyBorder="1" applyAlignment="1">
      <alignment horizontal="center" vertical="center"/>
    </xf>
    <xf numFmtId="171" fontId="53" fillId="0" borderId="25" xfId="73" applyNumberFormat="1" applyFont="1" applyFill="1" applyBorder="1" applyAlignment="1">
      <alignment horizontal="center" vertical="center"/>
    </xf>
    <xf numFmtId="171" fontId="53" fillId="17" borderId="0" xfId="73" applyNumberFormat="1" applyFont="1" applyFill="1" applyBorder="1" applyAlignment="1">
      <alignment horizontal="center" vertical="center"/>
    </xf>
    <xf numFmtId="42" fontId="52" fillId="21" borderId="21" xfId="73" applyNumberFormat="1" applyFont="1" applyFill="1" applyBorder="1" applyAlignment="1">
      <alignment horizontal="center" vertical="center"/>
    </xf>
    <xf numFmtId="42" fontId="52" fillId="21" borderId="0" xfId="73" applyNumberFormat="1" applyFont="1" applyFill="1" applyBorder="1" applyAlignment="1">
      <alignment horizontal="center" vertical="center"/>
    </xf>
    <xf numFmtId="42" fontId="7" fillId="21" borderId="21" xfId="73" applyNumberFormat="1" applyFont="1" applyFill="1" applyBorder="1" applyAlignment="1">
      <alignment horizontal="center" vertical="center"/>
    </xf>
    <xf numFmtId="3" fontId="53" fillId="17" borderId="21" xfId="73" applyNumberFormat="1" applyFont="1" applyFill="1" applyBorder="1" applyAlignment="1">
      <alignment horizontal="center" vertical="center" wrapText="1"/>
    </xf>
    <xf numFmtId="3" fontId="53" fillId="17" borderId="0" xfId="73" applyNumberFormat="1" applyFont="1" applyFill="1" applyBorder="1" applyAlignment="1">
      <alignment horizontal="center" vertical="center" wrapText="1"/>
    </xf>
    <xf numFmtId="0" fontId="53" fillId="17" borderId="0" xfId="73" applyNumberFormat="1" applyFont="1" applyFill="1" applyBorder="1" applyAlignment="1">
      <alignment horizontal="center" vertical="center" wrapText="1"/>
    </xf>
    <xf numFmtId="0" fontId="53" fillId="25" borderId="0" xfId="73" applyNumberFormat="1" applyFont="1" applyFill="1" applyBorder="1" applyAlignment="1">
      <alignment horizontal="center" vertical="center" wrapText="1"/>
    </xf>
    <xf numFmtId="0" fontId="53" fillId="25" borderId="15" xfId="73" applyNumberFormat="1" applyFont="1" applyFill="1" applyBorder="1" applyAlignment="1">
      <alignment horizontal="center" vertical="center" wrapText="1"/>
    </xf>
    <xf numFmtId="0" fontId="53" fillId="17" borderId="21" xfId="73" applyNumberFormat="1" applyFont="1" applyFill="1" applyBorder="1" applyAlignment="1">
      <alignment horizontal="center" vertical="center" wrapText="1"/>
    </xf>
    <xf numFmtId="0" fontId="53" fillId="25" borderId="21" xfId="73" applyNumberFormat="1" applyFont="1" applyFill="1" applyBorder="1" applyAlignment="1">
      <alignment horizontal="center" vertical="center" wrapText="1"/>
    </xf>
    <xf numFmtId="0" fontId="53" fillId="17" borderId="15" xfId="73" applyNumberFormat="1" applyFont="1" applyFill="1" applyBorder="1" applyAlignment="1">
      <alignment horizontal="center" vertical="center" wrapText="1"/>
    </xf>
    <xf numFmtId="0" fontId="53" fillId="25" borderId="0" xfId="73" applyNumberFormat="1" applyFont="1" applyFill="1" applyBorder="1" applyAlignment="1">
      <alignment horizontal="center" vertical="center"/>
    </xf>
    <xf numFmtId="0" fontId="53" fillId="25" borderId="15" xfId="73" applyNumberFormat="1" applyFont="1" applyFill="1" applyBorder="1" applyAlignment="1">
      <alignment horizontal="center" vertical="center"/>
    </xf>
    <xf numFmtId="0" fontId="53" fillId="25" borderId="21" xfId="73" applyNumberFormat="1" applyFont="1" applyFill="1" applyBorder="1" applyAlignment="1">
      <alignment horizontal="center" vertical="center"/>
    </xf>
    <xf numFmtId="0" fontId="53" fillId="0" borderId="0" xfId="122" applyFont="1" applyFill="1" applyBorder="1" applyAlignment="1">
      <alignment horizontal="center" vertical="center"/>
      <protection/>
    </xf>
    <xf numFmtId="171" fontId="7" fillId="0" borderId="0" xfId="41" applyNumberFormat="1" applyFont="1" applyFill="1" applyBorder="1" applyAlignment="1">
      <alignment horizontal="center" vertical="center"/>
    </xf>
    <xf numFmtId="0" fontId="6" fillId="0" borderId="0" xfId="122" applyFont="1" applyFill="1" applyBorder="1" applyAlignment="1">
      <alignment horizontal="center" vertical="center"/>
      <protection/>
    </xf>
    <xf numFmtId="171" fontId="7" fillId="0" borderId="25" xfId="41" applyNumberFormat="1" applyFont="1" applyFill="1" applyBorder="1" applyAlignment="1">
      <alignment horizontal="center" vertical="center"/>
    </xf>
    <xf numFmtId="190" fontId="7" fillId="25" borderId="28" xfId="73" applyNumberFormat="1" applyFont="1" applyFill="1" applyBorder="1" applyAlignment="1">
      <alignment horizontal="center" vertical="center"/>
    </xf>
    <xf numFmtId="0" fontId="6" fillId="0" borderId="28" xfId="122" applyFont="1" applyFill="1" applyBorder="1" applyAlignment="1">
      <alignment horizontal="center" vertical="center"/>
      <protection/>
    </xf>
    <xf numFmtId="190" fontId="7" fillId="25" borderId="29" xfId="73" applyNumberFormat="1" applyFont="1" applyFill="1" applyBorder="1" applyAlignment="1">
      <alignment horizontal="center" vertical="center"/>
    </xf>
    <xf numFmtId="191" fontId="6" fillId="25" borderId="16" xfId="73" applyNumberFormat="1" applyFont="1" applyFill="1" applyBorder="1" applyAlignment="1">
      <alignment horizontal="center" vertical="center"/>
    </xf>
    <xf numFmtId="191" fontId="6" fillId="25" borderId="16" xfId="73" applyNumberFormat="1" applyFont="1" applyFill="1" applyBorder="1" applyAlignment="1">
      <alignment horizontal="center" vertical="center" wrapText="1"/>
    </xf>
    <xf numFmtId="0" fontId="8" fillId="0" borderId="16" xfId="122" applyFont="1" applyBorder="1" applyAlignment="1" applyProtection="1">
      <alignment horizontal="left" vertical="center" wrapText="1"/>
      <protection/>
    </xf>
    <xf numFmtId="165" fontId="6" fillId="0" borderId="15" xfId="59" applyFont="1" applyFill="1" applyBorder="1" applyAlignment="1" applyProtection="1">
      <alignment horizontal="center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/>
      <protection/>
    </xf>
    <xf numFmtId="0" fontId="6" fillId="25" borderId="16" xfId="0" applyFont="1" applyFill="1" applyBorder="1" applyAlignment="1" applyProtection="1">
      <alignment horizontal="right"/>
      <protection/>
    </xf>
    <xf numFmtId="0" fontId="6" fillId="25" borderId="16" xfId="0" applyFont="1" applyFill="1" applyBorder="1" applyAlignment="1" applyProtection="1">
      <alignment horizontal="center" wrapText="1"/>
      <protection/>
    </xf>
    <xf numFmtId="0" fontId="6" fillId="0" borderId="16" xfId="122" applyFont="1" applyBorder="1" applyAlignment="1" applyProtection="1">
      <alignment horizontal="left" vertical="center" wrapText="1"/>
      <protection/>
    </xf>
    <xf numFmtId="3" fontId="7" fillId="21" borderId="16" xfId="122" applyNumberFormat="1" applyFont="1" applyFill="1" applyBorder="1" applyAlignment="1" applyProtection="1">
      <alignment horizontal="left" vertical="center"/>
      <protection/>
    </xf>
    <xf numFmtId="3" fontId="6" fillId="0" borderId="16" xfId="122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6" xfId="122" applyFont="1" applyFill="1" applyBorder="1" applyProtection="1">
      <alignment/>
      <protection/>
    </xf>
    <xf numFmtId="0" fontId="6" fillId="0" borderId="16" xfId="122" applyFont="1" applyFill="1" applyBorder="1" applyAlignment="1" applyProtection="1">
      <alignment horizontal="left"/>
      <protection/>
    </xf>
    <xf numFmtId="0" fontId="6" fillId="0" borderId="16" xfId="122" applyFont="1" applyFill="1" applyBorder="1" applyAlignment="1" applyProtection="1">
      <alignment horizontal="center" vertical="center" wrapText="1"/>
      <protection/>
    </xf>
    <xf numFmtId="0" fontId="6" fillId="0" borderId="19" xfId="122" applyFont="1" applyFill="1" applyBorder="1" applyAlignment="1" applyProtection="1">
      <alignment horizontal="left"/>
      <protection/>
    </xf>
    <xf numFmtId="0" fontId="6" fillId="0" borderId="17" xfId="122" applyFont="1" applyFill="1" applyBorder="1" applyAlignment="1" applyProtection="1">
      <alignment horizontal="center"/>
      <protection/>
    </xf>
    <xf numFmtId="0" fontId="6" fillId="0" borderId="0" xfId="122" applyFont="1" applyAlignment="1">
      <alignment wrapText="1"/>
      <protection/>
    </xf>
    <xf numFmtId="0" fontId="52" fillId="21" borderId="18" xfId="122" applyFont="1" applyFill="1" applyBorder="1" applyAlignment="1">
      <alignment horizontal="center" vertical="center" wrapText="1"/>
      <protection/>
    </xf>
    <xf numFmtId="3" fontId="7" fillId="0" borderId="22" xfId="122" applyNumberFormat="1" applyFont="1" applyFill="1" applyBorder="1" applyAlignment="1">
      <alignment horizontal="left"/>
      <protection/>
    </xf>
    <xf numFmtId="3" fontId="7" fillId="0" borderId="5" xfId="122" applyNumberFormat="1" applyFont="1" applyFill="1" applyBorder="1" applyAlignment="1">
      <alignment horizontal="left"/>
      <protection/>
    </xf>
    <xf numFmtId="0" fontId="52" fillId="21" borderId="20" xfId="122" applyFont="1" applyFill="1" applyBorder="1" applyAlignment="1" applyProtection="1">
      <alignment horizontal="left" vertical="center"/>
      <protection/>
    </xf>
    <xf numFmtId="0" fontId="52" fillId="21" borderId="19" xfId="122" applyFont="1" applyFill="1" applyBorder="1" applyAlignment="1" applyProtection="1">
      <alignment horizontal="left" vertical="center"/>
      <protection/>
    </xf>
    <xf numFmtId="165" fontId="52" fillId="21" borderId="20" xfId="59" applyFont="1" applyFill="1" applyBorder="1" applyAlignment="1" applyProtection="1">
      <alignment horizontal="center" vertical="center" wrapText="1"/>
      <protection/>
    </xf>
    <xf numFmtId="165" fontId="52" fillId="21" borderId="19" xfId="59" applyFont="1" applyFill="1" applyBorder="1" applyAlignment="1" applyProtection="1">
      <alignment horizontal="center" vertical="center" wrapText="1"/>
      <protection/>
    </xf>
    <xf numFmtId="171" fontId="52" fillId="21" borderId="20" xfId="123" applyNumberFormat="1" applyFont="1" applyFill="1" applyBorder="1" applyAlignment="1" applyProtection="1">
      <alignment horizontal="center" vertical="center" wrapText="1"/>
      <protection/>
    </xf>
    <xf numFmtId="171" fontId="52" fillId="21" borderId="19" xfId="123" applyNumberFormat="1" applyFont="1" applyFill="1" applyBorder="1" applyAlignment="1" applyProtection="1">
      <alignment horizontal="center" vertical="center" wrapText="1"/>
      <protection/>
    </xf>
    <xf numFmtId="172" fontId="52" fillId="21" borderId="20" xfId="122" applyNumberFormat="1" applyFont="1" applyFill="1" applyBorder="1" applyAlignment="1">
      <alignment horizontal="center" vertical="center" wrapText="1"/>
      <protection/>
    </xf>
    <xf numFmtId="172" fontId="52" fillId="21" borderId="19" xfId="122" applyNumberFormat="1" applyFont="1" applyFill="1" applyBorder="1" applyAlignment="1">
      <alignment horizontal="center" vertical="center" wrapText="1"/>
      <protection/>
    </xf>
    <xf numFmtId="171" fontId="52" fillId="21" borderId="20" xfId="122" applyNumberFormat="1" applyFont="1" applyFill="1" applyBorder="1" applyAlignment="1">
      <alignment horizontal="center" vertical="center" wrapText="1"/>
      <protection/>
    </xf>
    <xf numFmtId="171" fontId="52" fillId="21" borderId="19" xfId="122" applyNumberFormat="1" applyFont="1" applyFill="1" applyBorder="1" applyAlignment="1">
      <alignment horizontal="center" vertical="center"/>
      <protection/>
    </xf>
    <xf numFmtId="0" fontId="51" fillId="21" borderId="5" xfId="104" applyFont="1" applyFill="1" applyBorder="1" applyAlignment="1">
      <alignment horizontal="center" vertical="top"/>
      <protection/>
    </xf>
    <xf numFmtId="0" fontId="51" fillId="21" borderId="27" xfId="104" applyFont="1" applyFill="1" applyBorder="1" applyAlignment="1">
      <alignment horizontal="center" vertical="top"/>
      <protection/>
    </xf>
    <xf numFmtId="42" fontId="52" fillId="21" borderId="0" xfId="73" applyNumberFormat="1" applyFont="1" applyFill="1" applyBorder="1" applyAlignment="1">
      <alignment horizontal="center" vertical="center"/>
    </xf>
    <xf numFmtId="0" fontId="53" fillId="21" borderId="9" xfId="122" applyFont="1" applyFill="1" applyBorder="1" applyAlignment="1">
      <alignment horizontal="center" vertical="center"/>
      <protection/>
    </xf>
    <xf numFmtId="0" fontId="52" fillId="21" borderId="0" xfId="73" applyNumberFormat="1" applyFont="1" applyFill="1" applyBorder="1" applyAlignment="1">
      <alignment horizontal="center" vertical="center"/>
    </xf>
    <xf numFmtId="0" fontId="52" fillId="21" borderId="26" xfId="122" applyFont="1" applyFill="1" applyBorder="1" applyAlignment="1">
      <alignment horizontal="center" vertical="center" wrapText="1"/>
      <protection/>
    </xf>
    <xf numFmtId="0" fontId="52" fillId="21" borderId="23" xfId="122" applyFont="1" applyFill="1" applyBorder="1" applyAlignment="1">
      <alignment horizontal="center" vertical="center" wrapText="1"/>
      <protection/>
    </xf>
    <xf numFmtId="0" fontId="52" fillId="21" borderId="17" xfId="122" applyFont="1" applyFill="1" applyBorder="1" applyAlignment="1">
      <alignment horizontal="center" vertical="center" wrapText="1"/>
      <protection/>
    </xf>
    <xf numFmtId="3" fontId="7" fillId="0" borderId="27" xfId="122" applyNumberFormat="1" applyFont="1" applyFill="1" applyBorder="1" applyAlignment="1">
      <alignment horizontal="left"/>
      <protection/>
    </xf>
    <xf numFmtId="42" fontId="7" fillId="21" borderId="0" xfId="73" applyNumberFormat="1" applyFont="1" applyFill="1" applyBorder="1" applyAlignment="1">
      <alignment horizontal="center" vertical="center"/>
    </xf>
    <xf numFmtId="42" fontId="7" fillId="21" borderId="15" xfId="73" applyNumberFormat="1" applyFont="1" applyFill="1" applyBorder="1" applyAlignment="1">
      <alignment horizontal="center" vertical="center"/>
    </xf>
    <xf numFmtId="42" fontId="52" fillId="21" borderId="15" xfId="73" applyNumberFormat="1" applyFont="1" applyFill="1" applyBorder="1" applyAlignment="1">
      <alignment horizontal="center" vertical="center"/>
    </xf>
    <xf numFmtId="0" fontId="53" fillId="17" borderId="0" xfId="73" applyNumberFormat="1" applyFont="1" applyFill="1" applyBorder="1" applyAlignment="1">
      <alignment horizontal="center" vertical="center" wrapText="1"/>
    </xf>
    <xf numFmtId="171" fontId="52" fillId="21" borderId="26" xfId="123" applyNumberFormat="1" applyFont="1" applyFill="1" applyBorder="1" applyAlignment="1" applyProtection="1">
      <alignment horizontal="center" vertical="center" wrapText="1"/>
      <protection/>
    </xf>
    <xf numFmtId="171" fontId="52" fillId="21" borderId="1" xfId="123" applyNumberFormat="1" applyFont="1" applyFill="1" applyBorder="1" applyAlignment="1" applyProtection="1">
      <alignment horizontal="center" vertical="center" wrapText="1"/>
      <protection/>
    </xf>
    <xf numFmtId="171" fontId="52" fillId="21" borderId="23" xfId="123" applyNumberFormat="1" applyFont="1" applyFill="1" applyBorder="1" applyAlignment="1" applyProtection="1">
      <alignment horizontal="center" vertical="center" wrapText="1"/>
      <protection/>
    </xf>
    <xf numFmtId="171" fontId="52" fillId="21" borderId="17" xfId="123" applyNumberFormat="1" applyFont="1" applyFill="1" applyBorder="1" applyAlignment="1" applyProtection="1">
      <alignment horizontal="center" vertical="center" wrapText="1"/>
      <protection/>
    </xf>
    <xf numFmtId="171" fontId="52" fillId="21" borderId="28" xfId="123" applyNumberFormat="1" applyFont="1" applyFill="1" applyBorder="1" applyAlignment="1" applyProtection="1">
      <alignment horizontal="center" vertical="center" wrapText="1"/>
      <protection/>
    </xf>
    <xf numFmtId="171" fontId="52" fillId="21" borderId="18" xfId="123" applyNumberFormat="1" applyFont="1" applyFill="1" applyBorder="1" applyAlignment="1" applyProtection="1">
      <alignment horizontal="center" vertical="center" wrapText="1"/>
      <protection/>
    </xf>
    <xf numFmtId="173" fontId="6" fillId="0" borderId="16" xfId="122" applyNumberFormat="1" applyFont="1" applyFill="1" applyBorder="1" applyAlignment="1">
      <alignment horizontal="center" vertical="center" wrapText="1"/>
      <protection/>
    </xf>
    <xf numFmtId="171" fontId="53" fillId="17" borderId="21" xfId="73" applyNumberFormat="1" applyFont="1" applyFill="1" applyBorder="1" applyAlignment="1">
      <alignment horizontal="center" vertical="center"/>
    </xf>
    <xf numFmtId="171" fontId="53" fillId="17" borderId="0" xfId="73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/>
    </xf>
    <xf numFmtId="0" fontId="6" fillId="0" borderId="16" xfId="122" applyNumberFormat="1" applyFont="1" applyFill="1" applyBorder="1" applyAlignment="1">
      <alignment wrapText="1"/>
      <protection/>
    </xf>
  </cellXfs>
  <cellStyles count="126">
    <cellStyle name="Normal" xfId="0"/>
    <cellStyle name="_Samsung_internet_weekly_campaign report_Starcom" xfId="15"/>
    <cellStyle name="0,0&#13;&#10;NA&#13;&#10;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omma" xfId="41"/>
    <cellStyle name="Comma [0]" xfId="42"/>
    <cellStyle name="Bad" xfId="43"/>
    <cellStyle name="Border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 [00]" xfId="55"/>
    <cellStyle name="Comma 2" xfId="56"/>
    <cellStyle name="Comma0" xfId="57"/>
    <cellStyle name="Currency [00]" xfId="58"/>
    <cellStyle name="Currency_DBS Platinum MasterCard Media Plan (R3)" xfId="59"/>
    <cellStyle name="Currency0" xfId="60"/>
    <cellStyle name="č?rky_6-11DE~1" xfId="61"/>
    <cellStyle name="čárky_6-11DE~1" xfId="62"/>
    <cellStyle name="Date Short" xfId="63"/>
    <cellStyle name="Dezimal [0]_laroux" xfId="64"/>
    <cellStyle name="Dezimal_laroux" xfId="65"/>
    <cellStyle name="Dziesiętny [0]_Bonduelle 02.03.-18.03.2000" xfId="66"/>
    <cellStyle name="Dziesiętny_Bonduelle 02.03.-18.03.2000" xfId="67"/>
    <cellStyle name="Enter Currency (0)" xfId="68"/>
    <cellStyle name="Enter Currency (2)" xfId="69"/>
    <cellStyle name="Enter Units (0)" xfId="70"/>
    <cellStyle name="Enter Units (1)" xfId="71"/>
    <cellStyle name="Enter Units (2)" xfId="72"/>
    <cellStyle name="Euro" xfId="73"/>
    <cellStyle name="Excel Built-in Normal" xfId="74"/>
    <cellStyle name="Explanatory Text" xfId="75"/>
    <cellStyle name="Good" xfId="76"/>
    <cellStyle name="Grey" xfId="77"/>
    <cellStyle name="h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yperlink" xfId="85"/>
    <cellStyle name="Hyperlink 2" xfId="86"/>
    <cellStyle name="Input" xfId="87"/>
    <cellStyle name="Input [yellow]" xfId="88"/>
    <cellStyle name="Followed Hyperlink" xfId="89"/>
    <cellStyle name="Link Currency (0)" xfId="90"/>
    <cellStyle name="Link Currency (2)" xfId="91"/>
    <cellStyle name="Link Units (0)" xfId="92"/>
    <cellStyle name="Link Units (1)" xfId="93"/>
    <cellStyle name="Link Units (2)" xfId="94"/>
    <cellStyle name="Linked Cell" xfId="95"/>
    <cellStyle name="Milliers [0]_laroux" xfId="96"/>
    <cellStyle name="Milliers_laroux" xfId="97"/>
    <cellStyle name="Neutral" xfId="98"/>
    <cellStyle name="norm?ln?_6-11DE~1" xfId="99"/>
    <cellStyle name="Normal - Style1" xfId="100"/>
    <cellStyle name="Normal 2" xfId="101"/>
    <cellStyle name="Normal 2 2" xfId="102"/>
    <cellStyle name="Normal 6" xfId="103"/>
    <cellStyle name="Normal_LV_Samsung_STAR_Tele2_Flowchart_Oct5" xfId="104"/>
    <cellStyle name="normální_6-11DE~1" xfId="105"/>
    <cellStyle name="Normalny_Arkusz1" xfId="106"/>
    <cellStyle name="Note" xfId="107"/>
    <cellStyle name="Output" xfId="108"/>
    <cellStyle name="Percent (0)" xfId="109"/>
    <cellStyle name="Percent [0]" xfId="110"/>
    <cellStyle name="Percent [00]" xfId="111"/>
    <cellStyle name="Percent [2]" xfId="112"/>
    <cellStyle name="Percent 2" xfId="113"/>
    <cellStyle name="PrePop Currency (0)" xfId="114"/>
    <cellStyle name="PrePop Currency (2)" xfId="115"/>
    <cellStyle name="PrePop Units (0)" xfId="116"/>
    <cellStyle name="PrePop Units (1)" xfId="117"/>
    <cellStyle name="PrePop Units (2)" xfId="118"/>
    <cellStyle name="Percent" xfId="119"/>
    <cellStyle name="rand" xfId="120"/>
    <cellStyle name="Standard_~5570308" xfId="121"/>
    <cellStyle name="Standard_Germany_SAP 2003 template" xfId="122"/>
    <cellStyle name="Standard_Streu00_SAP 2003 template" xfId="123"/>
    <cellStyle name="Standard_Streuplan ´99" xfId="124"/>
    <cellStyle name="Style 1" xfId="125"/>
    <cellStyle name="Tekst1" xfId="126"/>
    <cellStyle name="Text Indent A" xfId="127"/>
    <cellStyle name="Text Indent B" xfId="128"/>
    <cellStyle name="Text Indent C" xfId="129"/>
    <cellStyle name="Title" xfId="130"/>
    <cellStyle name="Titles" xfId="131"/>
    <cellStyle name="Total" xfId="132"/>
    <cellStyle name="Currency" xfId="133"/>
    <cellStyle name="Currency [0]" xfId="134"/>
    <cellStyle name="Walutowy [0]_Bonduelle 02.03.-18.03.2000" xfId="135"/>
    <cellStyle name="Walutowy_Bonduelle 02.03.-18.03.2000" xfId="136"/>
    <cellStyle name="Warning Text" xfId="137"/>
    <cellStyle name="Гиперссылка" xfId="138"/>
    <cellStyle name="Открывавшаяся гиперссылка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24175" y="308610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924175" y="308610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924175" y="308610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924175" y="308610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924175" y="308610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73350" y="227266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5373350" y="227266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5373350" y="227266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373350" y="227266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373350" y="22726650"/>
          <a:ext cx="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15373350" y="217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5373350" y="2171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sS\Documents\2011.gads\Hercogs\FlowChart_Hercogs_May-June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rora\users\Documents%20and%20Settings\28\Local%20Settings\Temporary%20Internet%20Files\OLK54\TV%20plan%2006%20(fin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udija-2\dok\PERSONAL\Pilnie_gra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untaV\Local%20Settings\Temporary%20Internet%20Files\OLK21\Documents%20and%20Settings\alvis\My%20Documents\CMS\01_Loreal\2004\01_Latvia\01_Projects\401%20LG%20Fructis%20Outdoors%20january\KG164401_outdoor%20calculations_unicom_v09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FlowCha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 plan"/>
      <sheetName val="Quick summary"/>
      <sheetName val="TV plan summary"/>
      <sheetName val="TV buying details 2006"/>
      <sheetName val="Planned raitings"/>
      <sheetName val="TV plan 06 (fin)"/>
    </sheetNames>
    <sheetDataSet>
      <sheetData sheetId="4">
        <row r="6">
          <cell r="A6">
            <v>38719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Lzzi Ars"/>
      <sheetName val="Defekts"/>
      <sheetName val="Alfa 1"/>
      <sheetName val="Alfa 2"/>
      <sheetName val="Media H"/>
      <sheetName val="7.pjatnjic"/>
      <sheetName val="Zilais Putns"/>
      <sheetName val="Bogdans"/>
      <sheetName val="Bogdans2"/>
      <sheetName val="top30"/>
      <sheetName val="RD Media"/>
      <sheetName val="Defekts 2"/>
      <sheetName val="Media House(Wrigley)"/>
      <sheetName val="Swatch"/>
      <sheetName val="via  Media(Olimpus)"/>
      <sheetName val="Kaskadieri"/>
      <sheetName val="3D KLUBS"/>
      <sheetName val="1d KLUBS"/>
      <sheetName val="Sirowa"/>
      <sheetName val="Turība"/>
      <sheetName val="klubs"/>
      <sheetName val="KOLONNA"/>
      <sheetName val="Indesit"/>
      <sheetName val="Swatch2"/>
      <sheetName val="cOLA"/>
      <sheetName val="Cola 2"/>
      <sheetName val="Sp.stils"/>
      <sheetName val="Defekts (2)"/>
      <sheetName val="1D.KLUBS"/>
      <sheetName val="DMB"/>
      <sheetName val="1d.klubs (2)"/>
      <sheetName val="6d.klubs"/>
      <sheetName val="Aldaris"/>
      <sheetName val="restorans"/>
      <sheetName val="tio 1"/>
      <sheetName val="tio2"/>
      <sheetName val="Karling"/>
      <sheetName val="nemo"/>
      <sheetName val="Karling -jaunais"/>
      <sheetName val="Bik bok"/>
      <sheetName val="Tic Tac"/>
      <sheetName val="dEFEKTS (3)"/>
      <sheetName val="ZL"/>
      <sheetName val="Druva"/>
      <sheetName val="Autofavorits"/>
      <sheetName val="Pamatinstinkts"/>
      <sheetName val="Krauklis"/>
      <sheetName val="Defekts (4)"/>
      <sheetName val="Elcor"/>
      <sheetName val="Elcor1"/>
      <sheetName val="BikBok"/>
      <sheetName val="karling (2)"/>
      <sheetName val="Artdeco"/>
      <sheetName val="Mov Mode"/>
      <sheetName val="Gikonas"/>
      <sheetName val="RD Me"/>
      <sheetName val="Balta"/>
      <sheetName val="JUNIKS - K"/>
      <sheetName val="Klasika"/>
      <sheetName val="RPIVA"/>
      <sheetName val="dm"/>
      <sheetName val="V un R"/>
      <sheetName val="Unibanka"/>
      <sheetName val="Filmi max"/>
      <sheetName val="Dance Box"/>
      <sheetName val="Aldaris (2)"/>
      <sheetName val="Auxilium"/>
      <sheetName val="Auxilium1"/>
      <sheetName val="Auxilium2"/>
      <sheetName val="Auxilium3"/>
      <sheetName val="Auxilium4"/>
      <sheetName val="BMS"/>
      <sheetName val="BMS1"/>
      <sheetName val="Elvis"/>
      <sheetName val="Karūna1"/>
      <sheetName val="Kar'una2"/>
      <sheetName val="Cipsi1"/>
      <sheetName val="Cipsi2"/>
      <sheetName val="Cipsi3"/>
      <sheetName val="DOLE"/>
      <sheetName val="latloto"/>
      <sheetName val="latloto2"/>
      <sheetName val="RD Media (2)"/>
      <sheetName val="100.debija"/>
      <sheetName val="Kalev"/>
      <sheetName val="Sirowa (2)"/>
      <sheetName val="LTC"/>
      <sheetName val="Metro"/>
      <sheetName val="Metro2"/>
      <sheetName val="Neste"/>
      <sheetName val="Info"/>
      <sheetName val="Tatoo"/>
      <sheetName val="Elcor (2)"/>
      <sheetName val="A&amp;A"/>
      <sheetName val="100.d."/>
      <sheetName val="Brāzma"/>
      <sheetName val="La kukaraca"/>
      <sheetName val="Polyplast"/>
      <sheetName val="Oxy"/>
      <sheetName val="Big Star"/>
      <sheetName val="21"/>
      <sheetName val="Druva (2)"/>
      <sheetName val="neste (2)"/>
      <sheetName val="EN"/>
      <sheetName val="LNT"/>
      <sheetName val="NATUSANA"/>
      <sheetName val="Magic Cat"/>
      <sheetName val="BD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ed. Rīgā"/>
      <sheetName val="Discounts"/>
      <sheetName val="pied_ Rīg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1"/>
  <sheetViews>
    <sheetView showGridLines="0" tabSelected="1" zoomScale="50" zoomScaleNormal="50" zoomScaleSheetLayoutView="55" zoomScalePageLayoutView="0" workbookViewId="0" topLeftCell="B1">
      <selection activeCell="D53" sqref="D53"/>
    </sheetView>
  </sheetViews>
  <sheetFormatPr defaultColWidth="9.140625" defaultRowHeight="19.5" customHeight="1"/>
  <cols>
    <col min="1" max="1" width="2.57421875" style="3" customWidth="1"/>
    <col min="2" max="2" width="41.28125" style="3" customWidth="1"/>
    <col min="3" max="3" width="59.28125" style="11" customWidth="1"/>
    <col min="4" max="4" width="33.28125" style="11" customWidth="1"/>
    <col min="5" max="6" width="18.7109375" style="20" customWidth="1"/>
    <col min="7" max="7" width="35.28125" style="20" customWidth="1"/>
    <col min="8" max="8" width="21.421875" style="1" customWidth="1"/>
    <col min="9" max="9" width="14.28125" style="1" customWidth="1"/>
    <col min="10" max="10" width="21.57421875" style="16" customWidth="1"/>
    <col min="11" max="16" width="7.8515625" style="16" customWidth="1"/>
    <col min="17" max="17" width="9.00390625" style="16" customWidth="1"/>
    <col min="18" max="24" width="7.8515625" style="16" customWidth="1"/>
    <col min="25" max="25" width="7.8515625" style="3" customWidth="1"/>
    <col min="26" max="41" width="7.8515625" style="16" customWidth="1"/>
    <col min="42" max="42" width="112.57421875" style="26" customWidth="1"/>
    <col min="43" max="43" width="28.421875" style="26" bestFit="1" customWidth="1"/>
    <col min="44" max="44" width="12.8515625" style="3" customWidth="1"/>
    <col min="45" max="61" width="11.7109375" style="3" customWidth="1"/>
    <col min="62" max="16384" width="9.140625" style="3" customWidth="1"/>
  </cols>
  <sheetData>
    <row r="1" ht="23.25" customHeight="1"/>
    <row r="2" ht="197.25" customHeight="1">
      <c r="B2" s="184" t="s">
        <v>129</v>
      </c>
    </row>
    <row r="3" ht="22.5" customHeight="1"/>
    <row r="4" s="2" customFormat="1" ht="19.5" customHeight="1"/>
    <row r="5" spans="3:43" ht="39" customHeight="1">
      <c r="C5" s="3"/>
      <c r="D5" s="3"/>
      <c r="E5" s="3"/>
      <c r="F5" s="3"/>
      <c r="G5" s="3"/>
      <c r="H5" s="3"/>
      <c r="I5" s="3"/>
      <c r="J5" s="3"/>
      <c r="K5" s="201">
        <v>2015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3"/>
      <c r="AQ5" s="3"/>
    </row>
    <row r="6" spans="2:44" s="2" customFormat="1" ht="23.25" customHeight="1">
      <c r="B6" s="188" t="s">
        <v>0</v>
      </c>
      <c r="C6" s="190" t="s">
        <v>1</v>
      </c>
      <c r="D6" s="78"/>
      <c r="E6" s="211" t="s">
        <v>5</v>
      </c>
      <c r="F6" s="212"/>
      <c r="G6" s="213"/>
      <c r="H6" s="192" t="s">
        <v>3</v>
      </c>
      <c r="I6" s="192" t="s">
        <v>2</v>
      </c>
      <c r="J6" s="196" t="s">
        <v>4</v>
      </c>
      <c r="K6" s="82" t="s">
        <v>112</v>
      </c>
      <c r="L6" s="198" t="s">
        <v>113</v>
      </c>
      <c r="M6" s="198"/>
      <c r="N6" s="198"/>
      <c r="O6" s="198"/>
      <c r="P6" s="198"/>
      <c r="Q6" s="198" t="s">
        <v>114</v>
      </c>
      <c r="R6" s="198"/>
      <c r="S6" s="198"/>
      <c r="T6" s="198"/>
      <c r="U6" s="198" t="s">
        <v>115</v>
      </c>
      <c r="V6" s="198"/>
      <c r="W6" s="198"/>
      <c r="X6" s="198"/>
      <c r="Y6" s="198" t="s">
        <v>116</v>
      </c>
      <c r="Z6" s="198"/>
      <c r="AA6" s="198"/>
      <c r="AB6" s="198"/>
      <c r="AC6" s="198"/>
      <c r="AD6" s="198" t="s">
        <v>117</v>
      </c>
      <c r="AE6" s="198"/>
      <c r="AF6" s="198"/>
      <c r="AG6" s="198"/>
      <c r="AH6" s="198" t="s">
        <v>118</v>
      </c>
      <c r="AI6" s="198"/>
      <c r="AJ6" s="198"/>
      <c r="AK6" s="198"/>
      <c r="AL6" s="198" t="s">
        <v>119</v>
      </c>
      <c r="AM6" s="198"/>
      <c r="AN6" s="198"/>
      <c r="AO6" s="199"/>
      <c r="AP6" s="194" t="s">
        <v>22</v>
      </c>
      <c r="AQ6" s="203" t="s">
        <v>103</v>
      </c>
      <c r="AR6" s="204"/>
    </row>
    <row r="7" spans="2:44" ht="21.75" customHeight="1">
      <c r="B7" s="189"/>
      <c r="C7" s="191"/>
      <c r="D7" s="79"/>
      <c r="E7" s="214"/>
      <c r="F7" s="215"/>
      <c r="G7" s="216"/>
      <c r="H7" s="193"/>
      <c r="I7" s="193"/>
      <c r="J7" s="197"/>
      <c r="K7" s="54" t="s">
        <v>41</v>
      </c>
      <c r="L7" s="54" t="s">
        <v>42</v>
      </c>
      <c r="M7" s="54" t="s">
        <v>43</v>
      </c>
      <c r="N7" s="54" t="s">
        <v>44</v>
      </c>
      <c r="O7" s="54" t="s">
        <v>45</v>
      </c>
      <c r="P7" s="54" t="s">
        <v>46</v>
      </c>
      <c r="Q7" s="54" t="s">
        <v>47</v>
      </c>
      <c r="R7" s="54" t="s">
        <v>48</v>
      </c>
      <c r="S7" s="54" t="s">
        <v>49</v>
      </c>
      <c r="T7" s="54" t="s">
        <v>50</v>
      </c>
      <c r="U7" s="54" t="s">
        <v>51</v>
      </c>
      <c r="V7" s="54" t="s">
        <v>52</v>
      </c>
      <c r="W7" s="54" t="s">
        <v>53</v>
      </c>
      <c r="X7" s="54" t="s">
        <v>54</v>
      </c>
      <c r="Y7" s="54" t="s">
        <v>55</v>
      </c>
      <c r="Z7" s="54" t="s">
        <v>56</v>
      </c>
      <c r="AA7" s="54" t="s">
        <v>57</v>
      </c>
      <c r="AB7" s="54" t="s">
        <v>58</v>
      </c>
      <c r="AC7" s="54" t="s">
        <v>59</v>
      </c>
      <c r="AD7" s="54" t="s">
        <v>60</v>
      </c>
      <c r="AE7" s="54" t="s">
        <v>61</v>
      </c>
      <c r="AF7" s="54" t="s">
        <v>62</v>
      </c>
      <c r="AG7" s="54" t="s">
        <v>63</v>
      </c>
      <c r="AH7" s="54" t="s">
        <v>64</v>
      </c>
      <c r="AI7" s="54" t="s">
        <v>65</v>
      </c>
      <c r="AJ7" s="54" t="s">
        <v>66</v>
      </c>
      <c r="AK7" s="54" t="s">
        <v>67</v>
      </c>
      <c r="AL7" s="54" t="s">
        <v>68</v>
      </c>
      <c r="AM7" s="54" t="s">
        <v>109</v>
      </c>
      <c r="AN7" s="54" t="s">
        <v>110</v>
      </c>
      <c r="AO7" s="54" t="s">
        <v>111</v>
      </c>
      <c r="AP7" s="195"/>
      <c r="AQ7" s="205"/>
      <c r="AR7" s="185"/>
    </row>
    <row r="8" spans="2:44" s="5" customFormat="1" ht="42" customHeight="1">
      <c r="B8" s="167"/>
      <c r="C8" s="168"/>
      <c r="D8" s="80"/>
      <c r="E8" s="33"/>
      <c r="F8" s="33"/>
      <c r="G8" s="35"/>
      <c r="H8" s="38"/>
      <c r="I8" s="17"/>
      <c r="J8" s="38"/>
      <c r="K8" s="43"/>
      <c r="L8" s="43"/>
      <c r="M8" s="43"/>
      <c r="N8" s="43"/>
      <c r="O8" s="43"/>
      <c r="P8" s="43"/>
      <c r="Q8" s="84"/>
      <c r="R8" s="84"/>
      <c r="S8" s="84"/>
      <c r="T8" s="84"/>
      <c r="U8" s="84"/>
      <c r="V8" s="84"/>
      <c r="W8" s="84"/>
      <c r="X8" s="84"/>
      <c r="Y8" s="81"/>
      <c r="Z8" s="84"/>
      <c r="AA8" s="84"/>
      <c r="AB8" s="84"/>
      <c r="AC8" s="84"/>
      <c r="AD8" s="84"/>
      <c r="AE8" s="84"/>
      <c r="AF8" s="43"/>
      <c r="AG8" s="43"/>
      <c r="AH8" s="43"/>
      <c r="AI8" s="43"/>
      <c r="AJ8" s="43"/>
      <c r="AK8" s="43"/>
      <c r="AL8" s="43"/>
      <c r="AM8" s="43"/>
      <c r="AN8" s="43"/>
      <c r="AO8" s="61"/>
      <c r="AP8" s="30"/>
      <c r="AQ8" s="40" t="s">
        <v>104</v>
      </c>
      <c r="AR8" s="39"/>
    </row>
    <row r="9" spans="2:45" s="5" customFormat="1" ht="39" customHeight="1">
      <c r="B9" s="167" t="s">
        <v>12</v>
      </c>
      <c r="C9" s="168"/>
      <c r="D9" s="32" t="s">
        <v>102</v>
      </c>
      <c r="E9" s="32" t="s">
        <v>10</v>
      </c>
      <c r="F9" s="72" t="s">
        <v>11</v>
      </c>
      <c r="G9" s="85" t="s">
        <v>125</v>
      </c>
      <c r="H9" s="63"/>
      <c r="I9" s="18"/>
      <c r="J9" s="16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1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62"/>
      <c r="AP9" s="31"/>
      <c r="AQ9" s="83" t="s">
        <v>122</v>
      </c>
      <c r="AR9" s="77"/>
      <c r="AS9" s="123"/>
    </row>
    <row r="10" spans="2:45" s="70" customFormat="1" ht="39" customHeight="1">
      <c r="B10" s="169" t="s">
        <v>9</v>
      </c>
      <c r="C10" s="170" t="s">
        <v>25</v>
      </c>
      <c r="D10" s="127"/>
      <c r="E10" s="128">
        <v>3650000</v>
      </c>
      <c r="F10" s="129"/>
      <c r="G10" s="130"/>
      <c r="H10" s="131"/>
      <c r="I10" s="132"/>
      <c r="J10" s="166">
        <f>H10-(H10*I10)</f>
        <v>0</v>
      </c>
      <c r="K10" s="147"/>
      <c r="L10" s="148"/>
      <c r="M10" s="149"/>
      <c r="N10" s="149"/>
      <c r="O10" s="149"/>
      <c r="P10" s="149"/>
      <c r="Q10" s="149"/>
      <c r="R10" s="150"/>
      <c r="S10" s="150"/>
      <c r="T10" s="150"/>
      <c r="U10" s="149"/>
      <c r="V10" s="149"/>
      <c r="W10" s="150"/>
      <c r="X10" s="138"/>
      <c r="Y10" s="150"/>
      <c r="Z10" s="150"/>
      <c r="AA10" s="150"/>
      <c r="AB10" s="150"/>
      <c r="AC10" s="150"/>
      <c r="AD10" s="150"/>
      <c r="AE10" s="138"/>
      <c r="AF10" s="150"/>
      <c r="AG10" s="150"/>
      <c r="AH10" s="150"/>
      <c r="AI10" s="150"/>
      <c r="AJ10" s="150"/>
      <c r="AK10" s="150"/>
      <c r="AL10" s="150"/>
      <c r="AM10" s="150"/>
      <c r="AN10" s="150"/>
      <c r="AO10" s="151"/>
      <c r="AP10" s="125" t="s">
        <v>106</v>
      </c>
      <c r="AQ10" s="88" t="s">
        <v>123</v>
      </c>
      <c r="AR10" s="89"/>
      <c r="AS10" s="123"/>
    </row>
    <row r="11" spans="2:45" s="70" customFormat="1" ht="39" customHeight="1">
      <c r="B11" s="169" t="s">
        <v>8</v>
      </c>
      <c r="C11" s="170" t="s">
        <v>124</v>
      </c>
      <c r="D11" s="127"/>
      <c r="E11" s="128">
        <v>126000</v>
      </c>
      <c r="F11" s="129"/>
      <c r="G11" s="130"/>
      <c r="H11" s="131"/>
      <c r="I11" s="132"/>
      <c r="J11" s="166">
        <f aca="true" t="shared" si="0" ref="J11:J23">H11-(H11*I11)</f>
        <v>0</v>
      </c>
      <c r="K11" s="152"/>
      <c r="L11" s="149"/>
      <c r="M11" s="149"/>
      <c r="N11" s="150"/>
      <c r="O11" s="149"/>
      <c r="P11" s="149"/>
      <c r="Q11" s="138"/>
      <c r="R11" s="150"/>
      <c r="S11" s="150"/>
      <c r="T11" s="150"/>
      <c r="U11" s="149"/>
      <c r="V11" s="149"/>
      <c r="W11" s="150"/>
      <c r="X11" s="138"/>
      <c r="Y11" s="150"/>
      <c r="Z11" s="150"/>
      <c r="AA11" s="150"/>
      <c r="AB11" s="150"/>
      <c r="AC11" s="150"/>
      <c r="AD11" s="150"/>
      <c r="AE11" s="138"/>
      <c r="AF11" s="150"/>
      <c r="AG11" s="150"/>
      <c r="AH11" s="150"/>
      <c r="AI11" s="150"/>
      <c r="AJ11" s="150"/>
      <c r="AK11" s="150"/>
      <c r="AL11" s="150"/>
      <c r="AM11" s="150"/>
      <c r="AN11" s="150"/>
      <c r="AO11" s="151"/>
      <c r="AP11" s="125" t="s">
        <v>120</v>
      </c>
      <c r="AQ11" s="90"/>
      <c r="AR11" s="89"/>
      <c r="AS11" s="123"/>
    </row>
    <row r="12" spans="2:45" s="70" customFormat="1" ht="39" customHeight="1">
      <c r="B12" s="169" t="s">
        <v>13</v>
      </c>
      <c r="C12" s="170" t="s">
        <v>26</v>
      </c>
      <c r="D12" s="127"/>
      <c r="E12" s="128">
        <v>950000</v>
      </c>
      <c r="F12" s="129"/>
      <c r="G12" s="130"/>
      <c r="H12" s="131"/>
      <c r="I12" s="132"/>
      <c r="J12" s="166">
        <f t="shared" si="0"/>
        <v>0</v>
      </c>
      <c r="K12" s="152"/>
      <c r="L12" s="149"/>
      <c r="M12" s="149"/>
      <c r="N12" s="149"/>
      <c r="O12" s="149"/>
      <c r="P12" s="149"/>
      <c r="Q12" s="149"/>
      <c r="R12" s="150"/>
      <c r="S12" s="150"/>
      <c r="T12" s="150"/>
      <c r="U12" s="149"/>
      <c r="V12" s="149"/>
      <c r="W12" s="150"/>
      <c r="X12" s="138"/>
      <c r="Y12" s="150"/>
      <c r="Z12" s="150"/>
      <c r="AA12" s="150"/>
      <c r="AB12" s="150"/>
      <c r="AC12" s="150"/>
      <c r="AD12" s="150"/>
      <c r="AE12" s="138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P12" s="125" t="s">
        <v>121</v>
      </c>
      <c r="AQ12" s="90"/>
      <c r="AR12" s="89"/>
      <c r="AS12" s="123"/>
    </row>
    <row r="13" spans="2:45" s="70" customFormat="1" ht="39" customHeight="1">
      <c r="B13" s="169" t="s">
        <v>14</v>
      </c>
      <c r="C13" s="170" t="s">
        <v>27</v>
      </c>
      <c r="D13" s="127"/>
      <c r="E13" s="128"/>
      <c r="F13" s="129"/>
      <c r="G13" s="130" t="s">
        <v>38</v>
      </c>
      <c r="H13" s="131"/>
      <c r="I13" s="132"/>
      <c r="J13" s="166">
        <f t="shared" si="0"/>
        <v>0</v>
      </c>
      <c r="K13" s="152"/>
      <c r="L13" s="150"/>
      <c r="M13" s="150"/>
      <c r="N13" s="150"/>
      <c r="O13" s="150"/>
      <c r="P13" s="150"/>
      <c r="Q13" s="138"/>
      <c r="R13" s="150"/>
      <c r="S13" s="150"/>
      <c r="T13" s="150"/>
      <c r="U13" s="150"/>
      <c r="V13" s="150"/>
      <c r="W13" s="150"/>
      <c r="X13" s="138"/>
      <c r="Y13" s="150"/>
      <c r="Z13" s="150"/>
      <c r="AA13" s="150"/>
      <c r="AB13" s="150"/>
      <c r="AC13" s="150"/>
      <c r="AD13" s="150"/>
      <c r="AE13" s="138"/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125"/>
      <c r="AQ13" s="90"/>
      <c r="AR13" s="89"/>
      <c r="AS13" s="123"/>
    </row>
    <row r="14" spans="2:45" s="70" customFormat="1" ht="57" customHeight="1">
      <c r="B14" s="169" t="s">
        <v>23</v>
      </c>
      <c r="C14" s="170" t="s">
        <v>28</v>
      </c>
      <c r="D14" s="127"/>
      <c r="E14" s="128"/>
      <c r="F14" s="129"/>
      <c r="G14" s="130">
        <v>4660</v>
      </c>
      <c r="H14" s="131"/>
      <c r="I14" s="132"/>
      <c r="J14" s="166">
        <f t="shared" si="0"/>
        <v>0</v>
      </c>
      <c r="K14" s="152"/>
      <c r="L14" s="149"/>
      <c r="M14" s="149"/>
      <c r="N14" s="149"/>
      <c r="O14" s="149"/>
      <c r="P14" s="149"/>
      <c r="Q14" s="149"/>
      <c r="R14" s="150"/>
      <c r="S14" s="150"/>
      <c r="T14" s="150"/>
      <c r="U14" s="149"/>
      <c r="V14" s="149"/>
      <c r="W14" s="150"/>
      <c r="X14" s="149"/>
      <c r="Y14" s="149"/>
      <c r="Z14" s="150"/>
      <c r="AA14" s="150"/>
      <c r="AB14" s="150"/>
      <c r="AC14" s="150"/>
      <c r="AD14" s="150"/>
      <c r="AE14" s="138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25" t="s">
        <v>31</v>
      </c>
      <c r="AQ14" s="90"/>
      <c r="AR14" s="89"/>
      <c r="AS14" s="123"/>
    </row>
    <row r="15" spans="2:45" s="70" customFormat="1" ht="76.5" customHeight="1">
      <c r="B15" s="169" t="s">
        <v>15</v>
      </c>
      <c r="C15" s="170" t="s">
        <v>29</v>
      </c>
      <c r="D15" s="127"/>
      <c r="E15" s="128">
        <v>136700</v>
      </c>
      <c r="F15" s="129"/>
      <c r="G15" s="130"/>
      <c r="H15" s="131"/>
      <c r="I15" s="132"/>
      <c r="J15" s="166">
        <f t="shared" si="0"/>
        <v>0</v>
      </c>
      <c r="K15" s="153"/>
      <c r="L15" s="210"/>
      <c r="M15" s="210"/>
      <c r="N15" s="210"/>
      <c r="O15" s="210"/>
      <c r="P15" s="210"/>
      <c r="Q15" s="210"/>
      <c r="R15" s="210"/>
      <c r="S15" s="210"/>
      <c r="T15" s="210"/>
      <c r="U15" s="150"/>
      <c r="V15" s="150"/>
      <c r="W15" s="150"/>
      <c r="X15" s="138"/>
      <c r="Y15" s="150"/>
      <c r="Z15" s="150"/>
      <c r="AA15" s="150"/>
      <c r="AB15" s="150"/>
      <c r="AC15" s="150"/>
      <c r="AD15" s="150"/>
      <c r="AE15" s="138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AP15" s="125"/>
      <c r="AQ15" s="90"/>
      <c r="AR15" s="89"/>
      <c r="AS15" s="123"/>
    </row>
    <row r="16" spans="2:45" s="70" customFormat="1" ht="132" customHeight="1">
      <c r="B16" s="169" t="s">
        <v>24</v>
      </c>
      <c r="C16" s="170" t="s">
        <v>30</v>
      </c>
      <c r="D16" s="127"/>
      <c r="E16" s="128">
        <v>280000</v>
      </c>
      <c r="F16" s="129"/>
      <c r="G16" s="130"/>
      <c r="H16" s="131"/>
      <c r="I16" s="132"/>
      <c r="J16" s="166">
        <f t="shared" si="0"/>
        <v>0</v>
      </c>
      <c r="K16" s="152"/>
      <c r="L16" s="149"/>
      <c r="M16" s="149"/>
      <c r="N16" s="149"/>
      <c r="O16" s="149"/>
      <c r="P16" s="149"/>
      <c r="Q16" s="139"/>
      <c r="R16" s="150"/>
      <c r="S16" s="150"/>
      <c r="T16" s="150"/>
      <c r="U16" s="149"/>
      <c r="V16" s="149"/>
      <c r="W16" s="150"/>
      <c r="X16" s="138"/>
      <c r="Y16" s="150"/>
      <c r="Z16" s="150"/>
      <c r="AA16" s="150"/>
      <c r="AB16" s="150"/>
      <c r="AC16" s="150"/>
      <c r="AD16" s="150"/>
      <c r="AE16" s="138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25" t="s">
        <v>126</v>
      </c>
      <c r="AQ16" s="90"/>
      <c r="AR16" s="89"/>
      <c r="AS16" s="123"/>
    </row>
    <row r="17" spans="2:45" s="70" customFormat="1" ht="39" customHeight="1">
      <c r="B17" s="169" t="s">
        <v>16</v>
      </c>
      <c r="C17" s="170" t="s">
        <v>33</v>
      </c>
      <c r="D17" s="127"/>
      <c r="E17" s="128">
        <v>305000</v>
      </c>
      <c r="F17" s="129"/>
      <c r="G17" s="130"/>
      <c r="H17" s="131"/>
      <c r="I17" s="132"/>
      <c r="J17" s="166">
        <f t="shared" si="0"/>
        <v>0</v>
      </c>
      <c r="K17" s="152"/>
      <c r="L17" s="149"/>
      <c r="M17" s="149"/>
      <c r="N17" s="149"/>
      <c r="O17" s="149"/>
      <c r="P17" s="149"/>
      <c r="Q17" s="139"/>
      <c r="R17" s="150"/>
      <c r="S17" s="150"/>
      <c r="T17" s="150"/>
      <c r="U17" s="149"/>
      <c r="V17" s="149"/>
      <c r="W17" s="150"/>
      <c r="X17" s="138"/>
      <c r="Y17" s="150"/>
      <c r="Z17" s="150"/>
      <c r="AA17" s="150"/>
      <c r="AB17" s="150"/>
      <c r="AC17" s="150"/>
      <c r="AD17" s="150"/>
      <c r="AE17" s="138"/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125" t="s">
        <v>127</v>
      </c>
      <c r="AQ17" s="90"/>
      <c r="AR17" s="89"/>
      <c r="AS17" s="124"/>
    </row>
    <row r="18" spans="2:45" s="70" customFormat="1" ht="39" customHeight="1">
      <c r="B18" s="169" t="s">
        <v>17</v>
      </c>
      <c r="C18" s="170" t="s">
        <v>32</v>
      </c>
      <c r="D18" s="127"/>
      <c r="E18" s="128"/>
      <c r="F18" s="129"/>
      <c r="G18" s="130" t="s">
        <v>39</v>
      </c>
      <c r="H18" s="131"/>
      <c r="I18" s="132"/>
      <c r="J18" s="166">
        <f t="shared" si="0"/>
        <v>0</v>
      </c>
      <c r="K18" s="152"/>
      <c r="L18" s="149"/>
      <c r="M18" s="149"/>
      <c r="N18" s="149"/>
      <c r="O18" s="149"/>
      <c r="P18" s="149"/>
      <c r="Q18" s="139"/>
      <c r="R18" s="150"/>
      <c r="S18" s="150"/>
      <c r="T18" s="150"/>
      <c r="U18" s="149"/>
      <c r="V18" s="149"/>
      <c r="W18" s="150"/>
      <c r="X18" s="138"/>
      <c r="Y18" s="150"/>
      <c r="Z18" s="150"/>
      <c r="AA18" s="150"/>
      <c r="AB18" s="150"/>
      <c r="AC18" s="150"/>
      <c r="AD18" s="150"/>
      <c r="AE18" s="138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125" t="s">
        <v>128</v>
      </c>
      <c r="AQ18" s="90"/>
      <c r="AR18" s="89"/>
      <c r="AS18" s="123"/>
    </row>
    <row r="19" spans="2:45" s="70" customFormat="1" ht="39" customHeight="1">
      <c r="B19" s="169" t="s">
        <v>18</v>
      </c>
      <c r="C19" s="170" t="s">
        <v>34</v>
      </c>
      <c r="D19" s="127"/>
      <c r="E19" s="128"/>
      <c r="F19" s="129">
        <v>1320</v>
      </c>
      <c r="G19" s="130"/>
      <c r="H19" s="131"/>
      <c r="I19" s="132"/>
      <c r="J19" s="166">
        <f t="shared" si="0"/>
        <v>0</v>
      </c>
      <c r="K19" s="152"/>
      <c r="L19" s="149"/>
      <c r="M19" s="149"/>
      <c r="N19" s="149"/>
      <c r="O19" s="149"/>
      <c r="P19" s="149"/>
      <c r="Q19" s="139"/>
      <c r="R19" s="150"/>
      <c r="S19" s="150"/>
      <c r="T19" s="150"/>
      <c r="U19" s="149"/>
      <c r="V19" s="149"/>
      <c r="W19" s="150"/>
      <c r="X19" s="138"/>
      <c r="Y19" s="150"/>
      <c r="Z19" s="150"/>
      <c r="AA19" s="150"/>
      <c r="AB19" s="150"/>
      <c r="AC19" s="150"/>
      <c r="AD19" s="150"/>
      <c r="AE19" s="138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125"/>
      <c r="AQ19" s="90"/>
      <c r="AR19" s="89"/>
      <c r="AS19" s="123"/>
    </row>
    <row r="20" spans="2:45" s="70" customFormat="1" ht="58.5" customHeight="1">
      <c r="B20" s="169" t="s">
        <v>19</v>
      </c>
      <c r="C20" s="170" t="s">
        <v>35</v>
      </c>
      <c r="D20" s="127"/>
      <c r="E20" s="128"/>
      <c r="F20" s="129">
        <v>240</v>
      </c>
      <c r="G20" s="130"/>
      <c r="H20" s="131"/>
      <c r="I20" s="132"/>
      <c r="J20" s="166">
        <f t="shared" si="0"/>
        <v>0</v>
      </c>
      <c r="K20" s="152"/>
      <c r="L20" s="149"/>
      <c r="M20" s="149"/>
      <c r="N20" s="149"/>
      <c r="O20" s="149"/>
      <c r="P20" s="149"/>
      <c r="Q20" s="139"/>
      <c r="R20" s="150"/>
      <c r="S20" s="150"/>
      <c r="T20" s="150"/>
      <c r="U20" s="149"/>
      <c r="V20" s="149"/>
      <c r="W20" s="150"/>
      <c r="X20" s="138"/>
      <c r="Y20" s="150"/>
      <c r="Z20" s="150"/>
      <c r="AA20" s="150"/>
      <c r="AB20" s="150"/>
      <c r="AC20" s="150"/>
      <c r="AD20" s="150"/>
      <c r="AE20" s="138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125"/>
      <c r="AQ20" s="90"/>
      <c r="AR20" s="89"/>
      <c r="AS20" s="123"/>
    </row>
    <row r="21" spans="2:45" s="70" customFormat="1" ht="39" customHeight="1">
      <c r="B21" s="169" t="s">
        <v>20</v>
      </c>
      <c r="C21" s="170" t="s">
        <v>36</v>
      </c>
      <c r="D21" s="127"/>
      <c r="E21" s="128"/>
      <c r="F21" s="130">
        <v>25000</v>
      </c>
      <c r="G21" s="130"/>
      <c r="H21" s="131"/>
      <c r="I21" s="132"/>
      <c r="J21" s="166">
        <f t="shared" si="0"/>
        <v>0</v>
      </c>
      <c r="K21" s="152"/>
      <c r="L21" s="149"/>
      <c r="M21" s="149"/>
      <c r="N21" s="149"/>
      <c r="O21" s="149"/>
      <c r="P21" s="149"/>
      <c r="Q21" s="139"/>
      <c r="R21" s="150"/>
      <c r="S21" s="150"/>
      <c r="T21" s="150"/>
      <c r="U21" s="149"/>
      <c r="V21" s="149"/>
      <c r="W21" s="150"/>
      <c r="X21" s="139"/>
      <c r="Y21" s="149"/>
      <c r="Z21" s="149"/>
      <c r="AA21" s="149"/>
      <c r="AB21" s="149"/>
      <c r="AC21" s="149"/>
      <c r="AD21" s="149"/>
      <c r="AE21" s="139"/>
      <c r="AF21" s="149"/>
      <c r="AG21" s="149"/>
      <c r="AH21" s="149"/>
      <c r="AI21" s="149"/>
      <c r="AJ21" s="149"/>
      <c r="AK21" s="149"/>
      <c r="AL21" s="149"/>
      <c r="AM21" s="149"/>
      <c r="AN21" s="149"/>
      <c r="AO21" s="154"/>
      <c r="AP21" s="71"/>
      <c r="AQ21" s="91"/>
      <c r="AR21" s="92"/>
      <c r="AS21" s="123"/>
    </row>
    <row r="22" spans="2:44" s="70" customFormat="1" ht="39" customHeight="1">
      <c r="B22" s="169" t="s">
        <v>21</v>
      </c>
      <c r="C22" s="170" t="s">
        <v>37</v>
      </c>
      <c r="D22" s="127"/>
      <c r="E22" s="128"/>
      <c r="F22" s="130">
        <v>4000</v>
      </c>
      <c r="G22" s="130"/>
      <c r="H22" s="131"/>
      <c r="I22" s="132"/>
      <c r="J22" s="166">
        <f t="shared" si="0"/>
        <v>0</v>
      </c>
      <c r="K22" s="152"/>
      <c r="L22" s="149"/>
      <c r="M22" s="149"/>
      <c r="N22" s="149"/>
      <c r="O22" s="149"/>
      <c r="P22" s="149"/>
      <c r="Q22" s="139"/>
      <c r="R22" s="150"/>
      <c r="S22" s="150"/>
      <c r="T22" s="150"/>
      <c r="U22" s="149"/>
      <c r="V22" s="149"/>
      <c r="W22" s="150"/>
      <c r="X22" s="138"/>
      <c r="Y22" s="150"/>
      <c r="Z22" s="150"/>
      <c r="AA22" s="150"/>
      <c r="AB22" s="150"/>
      <c r="AC22" s="150"/>
      <c r="AD22" s="150"/>
      <c r="AE22" s="138"/>
      <c r="AF22" s="150"/>
      <c r="AG22" s="150"/>
      <c r="AH22" s="150"/>
      <c r="AI22" s="150"/>
      <c r="AJ22" s="150"/>
      <c r="AK22" s="150"/>
      <c r="AL22" s="150"/>
      <c r="AM22" s="150"/>
      <c r="AN22" s="150"/>
      <c r="AO22" s="151"/>
      <c r="AP22" s="71"/>
      <c r="AQ22" s="91"/>
      <c r="AR22" s="92"/>
    </row>
    <row r="23" spans="2:44" s="25" customFormat="1" ht="39" customHeight="1">
      <c r="B23" s="171" t="s">
        <v>107</v>
      </c>
      <c r="C23" s="169"/>
      <c r="D23" s="127"/>
      <c r="E23" s="133"/>
      <c r="F23" s="134"/>
      <c r="G23" s="135"/>
      <c r="H23" s="136"/>
      <c r="I23" s="137"/>
      <c r="J23" s="166">
        <f t="shared" si="0"/>
        <v>0</v>
      </c>
      <c r="K23" s="152"/>
      <c r="L23" s="149"/>
      <c r="M23" s="149"/>
      <c r="N23" s="149"/>
      <c r="O23" s="149"/>
      <c r="P23" s="149"/>
      <c r="Q23" s="139"/>
      <c r="R23" s="150"/>
      <c r="S23" s="150"/>
      <c r="T23" s="150"/>
      <c r="U23" s="149"/>
      <c r="V23" s="149"/>
      <c r="W23" s="155"/>
      <c r="X23" s="140"/>
      <c r="Y23" s="155"/>
      <c r="Z23" s="155"/>
      <c r="AA23" s="155"/>
      <c r="AB23" s="155"/>
      <c r="AC23" s="155"/>
      <c r="AD23" s="155"/>
      <c r="AE23" s="140"/>
      <c r="AF23" s="155"/>
      <c r="AG23" s="155"/>
      <c r="AH23" s="155"/>
      <c r="AI23" s="155"/>
      <c r="AJ23" s="155"/>
      <c r="AK23" s="155"/>
      <c r="AL23" s="155"/>
      <c r="AM23" s="155"/>
      <c r="AN23" s="155"/>
      <c r="AO23" s="156"/>
      <c r="AP23" s="125" t="s">
        <v>108</v>
      </c>
      <c r="AQ23" s="98"/>
      <c r="AR23" s="99"/>
    </row>
    <row r="24" spans="2:44" s="25" customFormat="1" ht="28.5" customHeight="1">
      <c r="B24" s="172"/>
      <c r="C24" s="173"/>
      <c r="D24" s="93"/>
      <c r="E24" s="95"/>
      <c r="F24" s="94"/>
      <c r="G24" s="95"/>
      <c r="H24" s="100"/>
      <c r="I24" s="101"/>
      <c r="J24" s="100"/>
      <c r="K24" s="157"/>
      <c r="L24" s="155"/>
      <c r="M24" s="155"/>
      <c r="N24" s="155"/>
      <c r="O24" s="155"/>
      <c r="P24" s="155"/>
      <c r="Q24" s="140"/>
      <c r="R24" s="155"/>
      <c r="S24" s="155"/>
      <c r="T24" s="155"/>
      <c r="U24" s="155"/>
      <c r="V24" s="155"/>
      <c r="W24" s="155"/>
      <c r="X24" s="140"/>
      <c r="Y24" s="155"/>
      <c r="Z24" s="155"/>
      <c r="AA24" s="155"/>
      <c r="AB24" s="155"/>
      <c r="AC24" s="155"/>
      <c r="AD24" s="155"/>
      <c r="AE24" s="140"/>
      <c r="AF24" s="155"/>
      <c r="AG24" s="155"/>
      <c r="AH24" s="155"/>
      <c r="AI24" s="155"/>
      <c r="AJ24" s="155"/>
      <c r="AK24" s="155"/>
      <c r="AL24" s="155"/>
      <c r="AM24" s="155"/>
      <c r="AN24" s="155"/>
      <c r="AO24" s="156"/>
      <c r="AP24" s="126"/>
      <c r="AQ24" s="98"/>
      <c r="AR24" s="99"/>
    </row>
    <row r="25" spans="2:44" s="25" customFormat="1" ht="28.5" customHeight="1">
      <c r="B25" s="172"/>
      <c r="C25" s="173"/>
      <c r="D25" s="93"/>
      <c r="E25" s="95"/>
      <c r="F25" s="94"/>
      <c r="G25" s="95"/>
      <c r="H25" s="100"/>
      <c r="I25" s="101"/>
      <c r="J25" s="100"/>
      <c r="K25" s="157"/>
      <c r="L25" s="155"/>
      <c r="M25" s="155"/>
      <c r="N25" s="155"/>
      <c r="O25" s="155"/>
      <c r="P25" s="155"/>
      <c r="Q25" s="140"/>
      <c r="R25" s="155"/>
      <c r="S25" s="155"/>
      <c r="T25" s="155"/>
      <c r="U25" s="155"/>
      <c r="V25" s="155"/>
      <c r="W25" s="155"/>
      <c r="X25" s="140"/>
      <c r="Y25" s="155"/>
      <c r="Z25" s="155"/>
      <c r="AA25" s="155"/>
      <c r="AB25" s="155"/>
      <c r="AC25" s="155"/>
      <c r="AD25" s="155"/>
      <c r="AE25" s="140"/>
      <c r="AF25" s="155"/>
      <c r="AG25" s="155"/>
      <c r="AH25" s="155"/>
      <c r="AI25" s="155"/>
      <c r="AJ25" s="155"/>
      <c r="AK25" s="155"/>
      <c r="AL25" s="155"/>
      <c r="AM25" s="155"/>
      <c r="AN25" s="155"/>
      <c r="AO25" s="156"/>
      <c r="AP25" s="102"/>
      <c r="AQ25" s="98"/>
      <c r="AR25" s="103"/>
    </row>
    <row r="26" spans="2:44" s="5" customFormat="1" ht="28.5" customHeight="1">
      <c r="B26" s="174"/>
      <c r="C26" s="175" t="s">
        <v>6</v>
      </c>
      <c r="D26" s="55"/>
      <c r="E26" s="74">
        <f>SUM(E9:E25)</f>
        <v>5447700</v>
      </c>
      <c r="F26" s="74">
        <f>SUM(F9:F25)</f>
        <v>30560</v>
      </c>
      <c r="G26" s="56"/>
      <c r="H26" s="64">
        <f>SUM(H9:H25)</f>
        <v>0</v>
      </c>
      <c r="I26" s="57"/>
      <c r="J26" s="64">
        <f>SUM(J10:J25)</f>
        <v>0</v>
      </c>
      <c r="K26" s="144"/>
      <c r="L26" s="145"/>
      <c r="M26" s="202"/>
      <c r="N26" s="202"/>
      <c r="O26" s="202"/>
      <c r="P26" s="202"/>
      <c r="Q26" s="202"/>
      <c r="R26" s="145"/>
      <c r="S26" s="145"/>
      <c r="T26" s="202"/>
      <c r="U26" s="202"/>
      <c r="V26" s="202"/>
      <c r="W26" s="202"/>
      <c r="X26" s="202"/>
      <c r="Y26" s="145"/>
      <c r="Z26" s="145"/>
      <c r="AA26" s="202"/>
      <c r="AB26" s="202"/>
      <c r="AC26" s="202"/>
      <c r="AD26" s="202"/>
      <c r="AE26" s="202"/>
      <c r="AF26" s="145"/>
      <c r="AG26" s="145"/>
      <c r="AH26" s="202"/>
      <c r="AI26" s="202"/>
      <c r="AJ26" s="202"/>
      <c r="AK26" s="202"/>
      <c r="AL26" s="202"/>
      <c r="AM26" s="202"/>
      <c r="AN26" s="202"/>
      <c r="AO26" s="202"/>
      <c r="AP26" s="27"/>
      <c r="AQ26" s="40"/>
      <c r="AR26" s="4"/>
    </row>
    <row r="27" spans="2:44" s="5" customFormat="1" ht="39" customHeight="1">
      <c r="B27" s="167" t="s">
        <v>40</v>
      </c>
      <c r="C27" s="176"/>
      <c r="D27" s="104"/>
      <c r="E27" s="32"/>
      <c r="F27" s="72"/>
      <c r="G27" s="32" t="s">
        <v>84</v>
      </c>
      <c r="H27" s="63"/>
      <c r="I27" s="18"/>
      <c r="J27" s="165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58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27"/>
      <c r="AQ27" s="105" t="s">
        <v>122</v>
      </c>
      <c r="AR27" s="99"/>
    </row>
    <row r="28" spans="2:44" s="25" customFormat="1" ht="28.5" customHeight="1">
      <c r="B28" s="177" t="s">
        <v>69</v>
      </c>
      <c r="C28" s="178" t="s">
        <v>77</v>
      </c>
      <c r="D28" s="86"/>
      <c r="E28" s="106"/>
      <c r="F28" s="107"/>
      <c r="G28" s="108">
        <v>1</v>
      </c>
      <c r="H28" s="96"/>
      <c r="I28" s="97"/>
      <c r="J28" s="100">
        <f>H28-(H28*I28)</f>
        <v>0</v>
      </c>
      <c r="K28" s="141"/>
      <c r="L28" s="141"/>
      <c r="M28" s="143" t="s">
        <v>87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58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2"/>
      <c r="AP28" s="102"/>
      <c r="AQ28" s="88" t="s">
        <v>123</v>
      </c>
      <c r="AR28" s="99"/>
    </row>
    <row r="29" spans="2:44" s="25" customFormat="1" ht="28.5" customHeight="1">
      <c r="B29" s="177" t="s">
        <v>70</v>
      </c>
      <c r="C29" s="178" t="s">
        <v>78</v>
      </c>
      <c r="D29" s="86"/>
      <c r="E29" s="109"/>
      <c r="F29" s="110"/>
      <c r="G29" s="111">
        <v>1</v>
      </c>
      <c r="H29" s="96"/>
      <c r="I29" s="97"/>
      <c r="J29" s="100">
        <f aca="true" t="shared" si="1" ref="J29:J35">H29-(H29*I29)</f>
        <v>0</v>
      </c>
      <c r="K29" s="141"/>
      <c r="L29" s="141"/>
      <c r="M29" s="141"/>
      <c r="N29" s="143" t="s">
        <v>88</v>
      </c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58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2"/>
      <c r="AP29" s="102"/>
      <c r="AQ29" s="112"/>
      <c r="AR29" s="99"/>
    </row>
    <row r="30" spans="2:44" s="25" customFormat="1" ht="28.5" customHeight="1">
      <c r="B30" s="177" t="s">
        <v>71</v>
      </c>
      <c r="C30" s="178" t="s">
        <v>79</v>
      </c>
      <c r="D30" s="86"/>
      <c r="E30" s="106"/>
      <c r="F30" s="107"/>
      <c r="G30" s="108">
        <v>1</v>
      </c>
      <c r="H30" s="96"/>
      <c r="I30" s="97"/>
      <c r="J30" s="100">
        <f t="shared" si="1"/>
        <v>0</v>
      </c>
      <c r="K30" s="143" t="s">
        <v>86</v>
      </c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58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2"/>
      <c r="AP30" s="102"/>
      <c r="AQ30" s="112"/>
      <c r="AR30" s="99"/>
    </row>
    <row r="31" spans="2:44" s="25" customFormat="1" ht="28.5" customHeight="1">
      <c r="B31" s="177" t="s">
        <v>72</v>
      </c>
      <c r="C31" s="178" t="s">
        <v>80</v>
      </c>
      <c r="D31" s="86"/>
      <c r="E31" s="106"/>
      <c r="F31" s="107"/>
      <c r="G31" s="108">
        <v>1</v>
      </c>
      <c r="H31" s="96"/>
      <c r="I31" s="97"/>
      <c r="J31" s="100">
        <f t="shared" si="1"/>
        <v>0</v>
      </c>
      <c r="K31" s="141"/>
      <c r="L31" s="141"/>
      <c r="M31" s="143" t="s">
        <v>89</v>
      </c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58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2"/>
      <c r="AP31" s="102"/>
      <c r="AQ31" s="98"/>
      <c r="AR31" s="99"/>
    </row>
    <row r="32" spans="2:44" s="25" customFormat="1" ht="28.5" customHeight="1">
      <c r="B32" s="177" t="s">
        <v>73</v>
      </c>
      <c r="C32" s="178" t="s">
        <v>80</v>
      </c>
      <c r="D32" s="86"/>
      <c r="E32" s="109"/>
      <c r="F32" s="110"/>
      <c r="G32" s="111">
        <v>2</v>
      </c>
      <c r="H32" s="96"/>
      <c r="I32" s="97"/>
      <c r="J32" s="100">
        <f t="shared" si="1"/>
        <v>0</v>
      </c>
      <c r="K32" s="141"/>
      <c r="L32" s="141"/>
      <c r="M32" s="141"/>
      <c r="N32" s="143" t="s">
        <v>90</v>
      </c>
      <c r="O32" s="141"/>
      <c r="P32" s="141"/>
      <c r="Q32" s="141"/>
      <c r="R32" s="141"/>
      <c r="S32" s="141"/>
      <c r="T32" s="141"/>
      <c r="U32" s="143" t="s">
        <v>91</v>
      </c>
      <c r="V32" s="141"/>
      <c r="W32" s="141"/>
      <c r="X32" s="141"/>
      <c r="Y32" s="158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2"/>
      <c r="AP32" s="102"/>
      <c r="AQ32" s="98"/>
      <c r="AR32" s="99"/>
    </row>
    <row r="33" spans="2:44" s="25" customFormat="1" ht="28.5" customHeight="1">
      <c r="B33" s="177" t="s">
        <v>74</v>
      </c>
      <c r="C33" s="178" t="s">
        <v>81</v>
      </c>
      <c r="D33" s="86"/>
      <c r="E33" s="109"/>
      <c r="F33" s="110"/>
      <c r="G33" s="111">
        <v>1</v>
      </c>
      <c r="H33" s="96"/>
      <c r="I33" s="97"/>
      <c r="J33" s="100">
        <f t="shared" si="1"/>
        <v>0</v>
      </c>
      <c r="K33" s="143" t="s">
        <v>85</v>
      </c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58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2"/>
      <c r="AP33" s="113"/>
      <c r="AQ33" s="98"/>
      <c r="AR33" s="99"/>
    </row>
    <row r="34" spans="2:44" s="25" customFormat="1" ht="28.5" customHeight="1">
      <c r="B34" s="177" t="s">
        <v>75</v>
      </c>
      <c r="C34" s="178" t="s">
        <v>82</v>
      </c>
      <c r="D34" s="86"/>
      <c r="E34" s="109"/>
      <c r="F34" s="110"/>
      <c r="G34" s="111">
        <v>1</v>
      </c>
      <c r="H34" s="96"/>
      <c r="I34" s="97"/>
      <c r="J34" s="100">
        <f t="shared" si="1"/>
        <v>0</v>
      </c>
      <c r="K34" s="141"/>
      <c r="L34" s="141"/>
      <c r="M34" s="143" t="s">
        <v>92</v>
      </c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58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2"/>
      <c r="AP34" s="113"/>
      <c r="AQ34" s="98"/>
      <c r="AR34" s="99"/>
    </row>
    <row r="35" spans="2:44" s="25" customFormat="1" ht="28.5" customHeight="1">
      <c r="B35" s="177" t="s">
        <v>76</v>
      </c>
      <c r="C35" s="178" t="s">
        <v>83</v>
      </c>
      <c r="D35" s="86"/>
      <c r="E35" s="109"/>
      <c r="F35" s="110"/>
      <c r="G35" s="111">
        <v>2</v>
      </c>
      <c r="H35" s="96"/>
      <c r="I35" s="97"/>
      <c r="J35" s="100">
        <f t="shared" si="1"/>
        <v>0</v>
      </c>
      <c r="K35" s="141"/>
      <c r="L35" s="141"/>
      <c r="M35" s="141"/>
      <c r="N35" s="143" t="s">
        <v>88</v>
      </c>
      <c r="O35" s="141"/>
      <c r="P35" s="141"/>
      <c r="Q35" s="141"/>
      <c r="R35" s="141"/>
      <c r="S35" s="141"/>
      <c r="T35" s="141"/>
      <c r="U35" s="143" t="s">
        <v>93</v>
      </c>
      <c r="V35" s="141"/>
      <c r="W35" s="141"/>
      <c r="X35" s="141"/>
      <c r="Y35" s="158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2"/>
      <c r="AP35" s="113"/>
      <c r="AQ35" s="98"/>
      <c r="AR35" s="99"/>
    </row>
    <row r="36" spans="2:44" s="5" customFormat="1" ht="28.5" customHeight="1">
      <c r="B36" s="179"/>
      <c r="C36" s="175" t="s">
        <v>6</v>
      </c>
      <c r="D36" s="55"/>
      <c r="E36" s="75"/>
      <c r="F36" s="73"/>
      <c r="G36" s="58">
        <f>SUM(G28:G35)</f>
        <v>10</v>
      </c>
      <c r="H36" s="64">
        <f>SUM(H28:H35)</f>
        <v>0</v>
      </c>
      <c r="I36" s="57"/>
      <c r="J36" s="64">
        <f>SUM(J28:J35)</f>
        <v>0</v>
      </c>
      <c r="K36" s="144"/>
      <c r="L36" s="145"/>
      <c r="M36" s="145"/>
      <c r="N36" s="145"/>
      <c r="O36" s="145"/>
      <c r="P36" s="145"/>
      <c r="Q36" s="145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9"/>
      <c r="AP36" s="114"/>
      <c r="AQ36" s="115"/>
      <c r="AR36" s="4"/>
    </row>
    <row r="37" spans="2:44" s="5" customFormat="1" ht="39" customHeight="1">
      <c r="B37" s="167" t="s">
        <v>94</v>
      </c>
      <c r="C37" s="176"/>
      <c r="D37" s="104"/>
      <c r="E37" s="32"/>
      <c r="F37" s="72"/>
      <c r="G37" s="32" t="s">
        <v>100</v>
      </c>
      <c r="H37" s="63"/>
      <c r="I37" s="18"/>
      <c r="J37" s="63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58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2"/>
      <c r="AP37" s="217" t="s">
        <v>98</v>
      </c>
      <c r="AQ37" s="116"/>
      <c r="AR37" s="99"/>
    </row>
    <row r="38" spans="2:44" s="25" customFormat="1" ht="28.5" customHeight="1">
      <c r="B38" s="177" t="s">
        <v>95</v>
      </c>
      <c r="C38" s="178" t="s">
        <v>99</v>
      </c>
      <c r="D38" s="87"/>
      <c r="E38" s="106"/>
      <c r="F38" s="107"/>
      <c r="G38" s="108">
        <v>16012</v>
      </c>
      <c r="H38" s="96"/>
      <c r="I38" s="97"/>
      <c r="J38" s="100">
        <f>H38-(H38*I38)</f>
        <v>0</v>
      </c>
      <c r="K38" s="218" t="s">
        <v>101</v>
      </c>
      <c r="L38" s="219"/>
      <c r="M38" s="219"/>
      <c r="N38" s="219"/>
      <c r="O38" s="219"/>
      <c r="P38" s="219"/>
      <c r="Q38" s="141"/>
      <c r="R38" s="141"/>
      <c r="S38" s="141"/>
      <c r="T38" s="141"/>
      <c r="U38" s="141"/>
      <c r="V38" s="141"/>
      <c r="W38" s="141"/>
      <c r="X38" s="141"/>
      <c r="Y38" s="158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2"/>
      <c r="AP38" s="217"/>
      <c r="AQ38" s="98"/>
      <c r="AR38" s="99"/>
    </row>
    <row r="39" spans="2:44" s="25" customFormat="1" ht="28.5" customHeight="1">
      <c r="B39" s="177" t="s">
        <v>96</v>
      </c>
      <c r="C39" s="178" t="s">
        <v>99</v>
      </c>
      <c r="D39" s="87"/>
      <c r="E39" s="109"/>
      <c r="F39" s="110"/>
      <c r="G39" s="111">
        <v>6000</v>
      </c>
      <c r="H39" s="96"/>
      <c r="I39" s="97"/>
      <c r="J39" s="100">
        <f>H39-(H39*I39)</f>
        <v>0</v>
      </c>
      <c r="K39" s="218" t="s">
        <v>101</v>
      </c>
      <c r="L39" s="219"/>
      <c r="M39" s="219"/>
      <c r="N39" s="219"/>
      <c r="O39" s="219"/>
      <c r="P39" s="219"/>
      <c r="Q39" s="141"/>
      <c r="R39" s="141"/>
      <c r="S39" s="141"/>
      <c r="T39" s="141"/>
      <c r="U39" s="141"/>
      <c r="V39" s="141"/>
      <c r="W39" s="141"/>
      <c r="X39" s="141"/>
      <c r="Y39" s="158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2"/>
      <c r="AP39" s="217"/>
      <c r="AQ39" s="112"/>
      <c r="AR39" s="99"/>
    </row>
    <row r="40" spans="2:44" s="25" customFormat="1" ht="28.5" customHeight="1">
      <c r="B40" s="177" t="s">
        <v>97</v>
      </c>
      <c r="C40" s="178" t="s">
        <v>99</v>
      </c>
      <c r="D40" s="87"/>
      <c r="E40" s="106"/>
      <c r="F40" s="107"/>
      <c r="G40" s="108">
        <v>6000</v>
      </c>
      <c r="H40" s="96"/>
      <c r="I40" s="97"/>
      <c r="J40" s="100">
        <f>H40-(H40*I40)</f>
        <v>0</v>
      </c>
      <c r="K40" s="218" t="s">
        <v>101</v>
      </c>
      <c r="L40" s="219"/>
      <c r="M40" s="219"/>
      <c r="N40" s="219"/>
      <c r="O40" s="219"/>
      <c r="P40" s="219"/>
      <c r="Q40" s="141"/>
      <c r="R40" s="141"/>
      <c r="S40" s="141"/>
      <c r="T40" s="141"/>
      <c r="U40" s="141"/>
      <c r="V40" s="141"/>
      <c r="W40" s="141"/>
      <c r="X40" s="141"/>
      <c r="Y40" s="158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2"/>
      <c r="AP40" s="217"/>
      <c r="AQ40" s="112"/>
      <c r="AR40" s="99"/>
    </row>
    <row r="41" spans="2:44" s="5" customFormat="1" ht="28.5" customHeight="1">
      <c r="B41" s="179"/>
      <c r="C41" s="175" t="s">
        <v>6</v>
      </c>
      <c r="D41" s="55"/>
      <c r="E41" s="75"/>
      <c r="F41" s="73"/>
      <c r="G41" s="58">
        <f>SUM(G38:G40)</f>
        <v>28012</v>
      </c>
      <c r="H41" s="64">
        <f>SUM(H38:H40)</f>
        <v>0</v>
      </c>
      <c r="I41" s="57"/>
      <c r="J41" s="64">
        <f>SUM(J38:J40)</f>
        <v>0</v>
      </c>
      <c r="K41" s="146"/>
      <c r="L41" s="76"/>
      <c r="M41" s="76"/>
      <c r="N41" s="76"/>
      <c r="O41" s="76"/>
      <c r="P41" s="76"/>
      <c r="Q41" s="76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8"/>
      <c r="AP41" s="114"/>
      <c r="AQ41" s="115"/>
      <c r="AR41" s="4"/>
    </row>
    <row r="42" spans="2:44" s="5" customFormat="1" ht="17.25" customHeight="1">
      <c r="B42" s="180"/>
      <c r="C42" s="181"/>
      <c r="D42" s="34"/>
      <c r="E42" s="34"/>
      <c r="F42" s="34"/>
      <c r="G42" s="6"/>
      <c r="H42" s="19"/>
      <c r="I42" s="19"/>
      <c r="J42" s="2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60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61"/>
      <c r="AP42" s="27"/>
      <c r="AQ42" s="40"/>
      <c r="AR42" s="4"/>
    </row>
    <row r="43" spans="2:44" s="5" customFormat="1" ht="17.25" customHeight="1">
      <c r="B43" s="182"/>
      <c r="C43" s="183"/>
      <c r="D43" s="7"/>
      <c r="E43" s="47" t="s">
        <v>142</v>
      </c>
      <c r="F43" s="48"/>
      <c r="G43" s="48"/>
      <c r="H43" s="117"/>
      <c r="I43" s="118"/>
      <c r="J43" s="65">
        <f>H26+H41+H36</f>
        <v>0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3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4"/>
      <c r="AP43" s="28"/>
      <c r="AQ43" s="41"/>
      <c r="AR43" s="15"/>
    </row>
    <row r="44" spans="2:43" s="5" customFormat="1" ht="22.5" customHeight="1">
      <c r="B44" s="42"/>
      <c r="C44" s="2"/>
      <c r="D44" s="2"/>
      <c r="E44" s="186" t="s">
        <v>7</v>
      </c>
      <c r="F44" s="187"/>
      <c r="G44" s="187"/>
      <c r="H44" s="187"/>
      <c r="I44" s="206"/>
      <c r="J44" s="66">
        <f>J43-J45</f>
        <v>0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29"/>
      <c r="AQ44" s="29"/>
    </row>
    <row r="45" spans="2:44" s="8" customFormat="1" ht="18">
      <c r="B45" s="13"/>
      <c r="C45" s="2"/>
      <c r="D45" s="2"/>
      <c r="E45" s="36" t="s">
        <v>139</v>
      </c>
      <c r="F45" s="37"/>
      <c r="G45" s="37"/>
      <c r="H45" s="119"/>
      <c r="I45" s="120"/>
      <c r="J45" s="67">
        <f>J26+J41+J36</f>
        <v>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3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26"/>
      <c r="AQ45" s="26"/>
      <c r="AR45" s="3"/>
    </row>
    <row r="46" spans="2:44" s="2" customFormat="1" ht="19.5" customHeight="1">
      <c r="B46" s="3"/>
      <c r="E46" s="36" t="s">
        <v>105</v>
      </c>
      <c r="F46" s="37"/>
      <c r="G46" s="37"/>
      <c r="H46" s="119"/>
      <c r="I46" s="120"/>
      <c r="J46" s="67">
        <f>(J45)*0.21</f>
        <v>0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1"/>
      <c r="AQ46" s="26"/>
      <c r="AR46" s="3"/>
    </row>
    <row r="47" spans="2:44" s="2" customFormat="1" ht="19.5" customHeight="1">
      <c r="B47" s="3"/>
      <c r="E47" s="59" t="s">
        <v>140</v>
      </c>
      <c r="F47" s="60"/>
      <c r="G47" s="60"/>
      <c r="H47" s="121"/>
      <c r="I47" s="122"/>
      <c r="J47" s="68">
        <f>J45+J46</f>
        <v>0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1"/>
      <c r="AQ47" s="26"/>
      <c r="AR47" s="3"/>
    </row>
    <row r="48" spans="10:42" ht="19.5" customHeight="1">
      <c r="J48" s="69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0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1"/>
    </row>
    <row r="49" spans="2:42" ht="18">
      <c r="B49" s="220" t="s">
        <v>130</v>
      </c>
      <c r="C49"/>
      <c r="D49"/>
      <c r="E49"/>
      <c r="F49"/>
      <c r="G49"/>
      <c r="H49"/>
      <c r="I49" s="9"/>
      <c r="J49" s="2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0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1"/>
    </row>
    <row r="50" spans="2:9" ht="18">
      <c r="B50" s="221" t="s">
        <v>131</v>
      </c>
      <c r="C50"/>
      <c r="D50"/>
      <c r="E50"/>
      <c r="F50"/>
      <c r="G50"/>
      <c r="H50"/>
      <c r="I50" s="16"/>
    </row>
    <row r="51" spans="2:41" ht="33.75" customHeight="1">
      <c r="B51" s="222" t="s">
        <v>132</v>
      </c>
      <c r="C51"/>
      <c r="D51"/>
      <c r="E51"/>
      <c r="F51"/>
      <c r="G51"/>
      <c r="H51"/>
      <c r="I51" s="12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2:41" ht="78.75" customHeight="1">
      <c r="B52" s="222" t="s">
        <v>133</v>
      </c>
      <c r="C52"/>
      <c r="D52"/>
      <c r="E52"/>
      <c r="F52"/>
      <c r="G52"/>
      <c r="H52"/>
      <c r="I52" s="1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2:41" ht="30.75" customHeight="1">
      <c r="B53" s="222" t="s">
        <v>134</v>
      </c>
      <c r="C53"/>
      <c r="D53"/>
      <c r="E53"/>
      <c r="F53"/>
      <c r="G53"/>
      <c r="H53"/>
      <c r="I53" s="1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2:41" ht="19.5" customHeight="1">
      <c r="B54" s="222"/>
      <c r="C54"/>
      <c r="D54"/>
      <c r="E54"/>
      <c r="F54"/>
      <c r="G54"/>
      <c r="H54"/>
      <c r="I54" s="10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2:8" ht="19.5" customHeight="1">
      <c r="B55" s="223"/>
      <c r="C55"/>
      <c r="D55"/>
      <c r="E55"/>
      <c r="F55"/>
      <c r="G55"/>
      <c r="H55"/>
    </row>
    <row r="56" spans="2:8" ht="19.5" customHeight="1">
      <c r="B56" s="223"/>
      <c r="C56"/>
      <c r="D56"/>
      <c r="E56"/>
      <c r="F56"/>
      <c r="G56"/>
      <c r="H56"/>
    </row>
    <row r="57" spans="2:8" ht="19.5" customHeight="1">
      <c r="B57" s="223" t="s">
        <v>135</v>
      </c>
      <c r="C57"/>
      <c r="D57"/>
      <c r="E57"/>
      <c r="F57"/>
      <c r="G57"/>
      <c r="H57"/>
    </row>
    <row r="58" spans="2:8" ht="19.5" customHeight="1">
      <c r="B58" s="223" t="s">
        <v>141</v>
      </c>
      <c r="D58"/>
      <c r="E58" s="223" t="s">
        <v>136</v>
      </c>
      <c r="G58"/>
      <c r="H58" s="223"/>
    </row>
    <row r="59" spans="2:8" ht="19.5" customHeight="1">
      <c r="B59" s="223"/>
      <c r="C59"/>
      <c r="D59"/>
      <c r="E59"/>
      <c r="F59"/>
      <c r="G59"/>
      <c r="H59"/>
    </row>
    <row r="60" spans="2:8" ht="19.5" customHeight="1">
      <c r="B60" s="223" t="s">
        <v>137</v>
      </c>
      <c r="C60"/>
      <c r="D60"/>
      <c r="E60"/>
      <c r="F60"/>
      <c r="G60"/>
      <c r="H60"/>
    </row>
    <row r="61" spans="2:8" ht="19.5" customHeight="1">
      <c r="B61" s="224" t="s">
        <v>138</v>
      </c>
      <c r="C61"/>
      <c r="D61"/>
      <c r="E61"/>
      <c r="F61"/>
      <c r="G61"/>
      <c r="H61"/>
    </row>
  </sheetData>
  <sheetProtection password="96C5" sheet="1"/>
  <protectedRanges>
    <protectedRange sqref="D10:D23 H10:I23 H28:I35 H38:I40 D38:D40" name="Range1"/>
  </protectedRanges>
  <mergeCells count="32">
    <mergeCell ref="K38:P38"/>
    <mergeCell ref="K39:P39"/>
    <mergeCell ref="K40:P40"/>
    <mergeCell ref="T26:X26"/>
    <mergeCell ref="R36:X36"/>
    <mergeCell ref="AQ6:AR7"/>
    <mergeCell ref="E44:I44"/>
    <mergeCell ref="R41:X41"/>
    <mergeCell ref="Y41:AE41"/>
    <mergeCell ref="AF41:AO41"/>
    <mergeCell ref="M26:Q26"/>
    <mergeCell ref="AF36:AO36"/>
    <mergeCell ref="L15:T15"/>
    <mergeCell ref="E6:G7"/>
    <mergeCell ref="AP37:AP40"/>
    <mergeCell ref="Y36:AE36"/>
    <mergeCell ref="AH6:AK6"/>
    <mergeCell ref="K5:AO5"/>
    <mergeCell ref="AA26:AE26"/>
    <mergeCell ref="AH26:AO26"/>
    <mergeCell ref="AP6:AP7"/>
    <mergeCell ref="J6:J7"/>
    <mergeCell ref="AL6:AO6"/>
    <mergeCell ref="L6:P6"/>
    <mergeCell ref="Q6:T6"/>
    <mergeCell ref="U6:X6"/>
    <mergeCell ref="Y6:AC6"/>
    <mergeCell ref="AD6:AG6"/>
    <mergeCell ref="B6:B7"/>
    <mergeCell ref="C6:C7"/>
    <mergeCell ref="H6:H7"/>
    <mergeCell ref="I6:I7"/>
  </mergeCells>
  <printOptions horizontalCentered="1" verticalCentered="1"/>
  <pageMargins left="0.1968503937007874" right="0.1968503937007874" top="0.5118110236220472" bottom="0.5118110236220472" header="0.5118110236220472" footer="0.5118110236220472"/>
  <pageSetup fitToHeight="1" fitToWidth="1" horizontalDpi="600" verticalDpi="600" orientation="landscape" scale="20" r:id="rId2"/>
  <headerFooter alignWithMargins="0"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Egija Dzene</dc:creator>
  <cp:keywords/>
  <dc:description/>
  <cp:lastModifiedBy>a</cp:lastModifiedBy>
  <cp:lastPrinted>2015-05-08T12:52:52Z</cp:lastPrinted>
  <dcterms:created xsi:type="dcterms:W3CDTF">2006-01-26T10:08:41Z</dcterms:created>
  <dcterms:modified xsi:type="dcterms:W3CDTF">2015-05-08T13:51:16Z</dcterms:modified>
  <cp:category/>
  <cp:version/>
  <cp:contentType/>
  <cp:contentStatus/>
</cp:coreProperties>
</file>